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fullCalcOnLoad="1"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<sst xmlns="http://schemas.openxmlformats.org/spreadsheetml/2006/main" count="114" uniqueCount="86">
  <si>
    <t xml:space="preserve">Student budget template</t>
  </si>
  <si>
    <t xml:space="preserve">For students: allowance, hustle, fees, hostel and everyday costs.</t>
  </si>
  <si>
    <t xml:space="preserve">Klario Finance · klario.finance</t>
  </si>
  <si>
    <t xml:space="preserve">How it works</t>
  </si>
  <si>
    <t xml:space="preserve">1. Setup: enter your name, the first month of the budget and the cash you have now.</t>
  </si>
  <si>
    <t xml:space="preserve">2. Budget: enter what you plan to receive and spend. On Setup, choose 'Same every month' to fill only the first month (the other months copy it), or 'Different each month' to fill every month. You can type over any month to change just that month. Rename line items in column A to fit your life.</t>
  </si>
  <si>
    <t xml:space="preserve">3. Actuals: each month, enter what actually came in and went out. Line names follow the Budget sheet.</t>
  </si>
  <si>
    <t xml:space="preserve">4. Variance: pick a month to review. Positive figures are favourable (more money in or less spent than planned); figures in brackets are unfavourable.</t>
  </si>
  <si>
    <t xml:space="preserve">Colour key</t>
  </si>
  <si>
    <t xml:space="preserve">Blue text on a pale yellow cell = an input you type in. Black text = a formula. Green text = pulled from another sheet.</t>
  </si>
  <si>
    <t xml:space="preserve">Notes</t>
  </si>
  <si>
    <t xml:space="preserve">The 'Allowance from home' row on the Budget sheet and the cash on Setup hold example figures. Replace them with your own.</t>
  </si>
  <si>
    <t xml:space="preserve">Cash at end is an estimate: cash at start, plus money left, plus money received from others, minus loan repayments and big purchases.</t>
  </si>
  <si>
    <t xml:space="preserve">All amounts are in naira (₦). Enter whole numbers, for example 250000 for ₦250,000.</t>
  </si>
  <si>
    <t xml:space="preserve">Setup</t>
  </si>
  <si>
    <t xml:space="preserve">Your name</t>
  </si>
  <si>
    <t xml:space="preserve">Your name here</t>
  </si>
  <si>
    <t xml:space="preserve">Shown on every sheet</t>
  </si>
  <si>
    <t xml:space="preserve">Budget start month</t>
  </si>
  <si>
    <t xml:space="preserve">First day of the month, e.g. 01/01/2027</t>
  </si>
  <si>
    <t xml:space="preserve">Cash you have now</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</si>
  <si>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</si>
  <si>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</si>
  <si>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</si>
  <si>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</si>
  <si>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Student template · enter planned figures each month</t>
  </si>
  <si>
    <t xml:space="preserve">Line item</t>
  </si>
  <si>
    <t xml:space="preserve">Total</t>
  </si>
  <si>
    <t xml:space="preserve">INCOME</t>
  </si>
  <si>
    <t xml:space="preserve">Allowance from home</t>
  </si>
  <si>
    <t xml:space="preserve">Part-time work or hustle</t>
  </si>
  <si>
    <t xml:space="preserve">Scholarships and gifts</t>
  </si>
  <si>
    <t xml:space="preserve">Total money in</t>
  </si>
  <si>
    <t xml:space="preserve">MUST-PAY BILLS</t>
  </si>
  <si>
    <t xml:space="preserve">School fees and levies</t>
  </si>
  <si>
    <t xml:space="preserve">Hostel or rent</t>
  </si>
  <si>
    <t xml:space="preserve">Electricity and utilities</t>
  </si>
  <si>
    <t xml:space="preserve">Total must-pay bills</t>
  </si>
  <si>
    <t xml:space="preserve">LEFT AFTER BILLS</t>
  </si>
  <si>
    <t xml:space="preserve">Share left after bills</t>
  </si>
  <si>
    <t xml:space="preserve">LIVING COSTS</t>
  </si>
  <si>
    <t xml:space="preserve">Food and cooking</t>
  </si>
  <si>
    <t xml:space="preserve">Transport</t>
  </si>
  <si>
    <t xml:space="preserve">Data, airtime and phone</t>
  </si>
  <si>
    <t xml:space="preserve">Books and printing</t>
  </si>
  <si>
    <t xml:space="preserve">Toiletries and laundry</t>
  </si>
  <si>
    <t xml:space="preserve">Clothes and shoes</t>
  </si>
  <si>
    <t xml:space="preserve">Church, mosque and giving</t>
  </si>
  <si>
    <t xml:space="preserve">Outings and fun</t>
  </si>
  <si>
    <t xml:space="preserve">Health and medicine</t>
  </si>
  <si>
    <t xml:space="preserve">Subscriptions (music, streaming)</t>
  </si>
  <si>
    <t xml:space="preserve">Gadgets and repairs</t>
  </si>
  <si>
    <t xml:space="preserve">Gifts and family</t>
  </si>
  <si>
    <t xml:space="preserve">Savings</t>
  </si>
  <si>
    <t xml:space="preserve">Other spending</t>
  </si>
  <si>
    <t xml:space="preserve">Total living costs</t>
  </si>
  <si>
    <t xml:space="preserve">MONEY LEFT</t>
  </si>
  <si>
    <t xml:space="preserve">Share of income kept</t>
  </si>
  <si>
    <t xml:space="preserve">CASH</t>
  </si>
  <si>
    <t xml:space="preserve">Cash at start</t>
  </si>
  <si>
    <t xml:space="preserve">Money received from others (gifts, loans)</t>
  </si>
  <si>
    <t xml:space="preserve">Loan repayments and big purchases</t>
  </si>
  <si>
    <t xml:space="preserve">Cash at end (estimate)</t>
  </si>
  <si>
    <t xml:space="preserve">Student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</si>
  <si>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</si>
  <si>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</si>
  <si>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</si>
  <si>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</si>
  <si>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</si>
  <si>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</si>
  <si>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</si>
  <si>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</si>
  <si>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</si>
  <si>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</si>
  <si>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</si>
  <si>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</si>
  <si>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</si>
  <si>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student</t>
  </si>
  <si>
    <t xml:space="preserve">template_name</t>
  </si>
  <si>
    <t xml:space="preserve">Student</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</si>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</sst>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6">
    <numFmt numFmtId="164" formatCode="General"/>
    <numFmt numFmtId="165" formatCode="mmmm\ yyyy"/>
    <numFmt numFmtId="166" formatCode="\₦#,##0;&quot;(₦&quot;#,##0\);\-"/>
    <numFmt numFmtId="167" formatCode="mmm\ yy"/>
    <numFmt numFmtId="168" formatCode="0.0%;\(0.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Variance!B38</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Variance!$A$39:$A$50</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Variance!$B$39:$B$50</c:f>
              <c:numCache>
                <c:formatCode>\₦#,##0;"(₦"#,##0\);\-</c:formatCode>
                <c:ptCount val="12"/>
                <c:pt idx="0">
                  <c:v>1500000</c:v>
                </c:pt>
                <c:pt idx="1">
                  <c:v>1500000</c:v>
                </c:pt>
                <c:pt idx="2">
                  <c:v>1500000</c:v>
                </c:pt>
                <c:pt idx="3">
                  <c:v>1500000</c:v>
                </c:pt>
                <c:pt idx="4">
                  <c:v>1500000</c:v>
                </c:pt>
                <c:pt idx="5">
                  <c:v>1500000</c:v>
                </c:pt>
                <c:pt idx="6">
                  <c:v>1500000</c:v>
                </c:pt>
                <c:pt idx="7">
                  <c:v>1500000</c:v>
                </c:pt>
                <c:pt idx="8">
                  <c:v>1500000</c:v>
                </c:pt>
                <c:pt idx="9">
                  <c:v>1500000</c:v>
                </c:pt>
                <c:pt idx="10">
                  <c:v>1500000</c:v>
                </c:pt>
                <c:pt idx="11">
                  <c:v>1500000</c:v>
                </c:pt>
              </c:numCache>
            </c:numRef>
          </c:val>
        </c:ser>
        <c:ser>
          <c:idx val="1"/>
          <c:order val="1"/>
          <c:tx>
            <c:strRef>
              <c:f>Variance!C38</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Variance!$A$39:$A$50</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Variance!$C$39:$C$50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62050975"/>
        <c:axId val="35138674"/>
      </c:barChart>
      <c:catAx>
        <c:axId val="62050975"/>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138674"/>
        <c:crosses val="autoZero"/>
        <c:auto val="1"/>
        <c:lblAlgn val="ctr"/>
        <c:lblOffset val="100"/>
        <c:noMultiLvlLbl val="0"/>
      </c:catAx>
      <c:valAx>
        <c:axId val="3513867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205097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35</xdr:row>
      <xdr:rowOff>160560</xdr:rowOff>
    </xdr:from>
    <xdr:to>
      <xdr:col>13</xdr:col>
      <xdr:colOff>187200</xdr:colOff>
      <xdr:row>50</xdr:row>
      <xdr:rowOff>182880</xdr:rowOff>
    </xdr:to>
    <xdr:graphicFrame>
      <xdr:nvGraphicFramePr>
        <xdr:cNvPr id="0" name="Chart 1"/>
        <xdr:cNvGraphicFramePr/>
      </xdr:nvGraphicFramePr>
      <xdr:xfrm>
        <a:off x="6273000" y="685800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row>
    <row r="12" customFormat="false" ht="15" hidden="false" customHeight="false" outlineLevel="0" collapsed="false">
      <c r="B12" s="5"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5" t="s">
        <v>10</v>
      </c>
    </row>
    <row r="16" customFormat="false" ht="1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14</v>
      </c>
    </row>
    <row r="3" customFormat="false" ht="15" hidden="false" customHeight="false" outlineLevel="0" collapsed="false">
      <c r="A3" s="7" t="s">
        <v>15</v>
      </c>
      <c r="B3" s="8" t="s">
        <v>16</v>
      </c>
      <c r="C3" s="9" t="s">
        <v>17</v>
      </c>
    </row>
    <row r="4" customFormat="false" ht="15" hidden="false" customHeight="false" outlineLevel="0" collapsed="false">
      <c r="A4" s="7" t="s">
        <v>18</v>
      </c>
      <c r="B4" s="10" t="n">
        <v>46388</v>
      </c>
      <c r="C4" s="9" t="s">
        <v>19</v>
      </c>
    </row>
    <row r="5" customFormat="false" ht="15" hidden="false" customHeight="false" outlineLevel="0" collapsed="false">
      <c r="A5" s="7" t="s">
        <v>20</v>
      </c>
      <c r="B5" s="11" t="n">
        <v>2000000</v>
      </c>
      <c r="C5" s="9" t="s">
        <v>21</v>
      </c>
    </row>
    <row r="6" customFormat="false" ht="22.35" hidden="false" customHeight="false" outlineLevel="0" collapsed="false">
      <c r="A6" s="7" t="s">
        <v>22</v>
      </c>
      <c r="B6" s="8" t="s">
        <v>23</v>
      </c>
      <c r="C6" s="9" t="s">
        <v>24</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8" t="s">
        <v>29</v>
      </c>
      <c r="B6" s="11" t="n">
        <v>1500000</v>
      </c>
      <c r="C6" s="11" t="n">
        <f aca="false">IF(Setup!$B$6="Same every month",$B6,0)</f>
        <v>1500000</v>
      </c>
      <c r="D6" s="11" t="n">
        <f aca="false">IF(Setup!$B$6="Same every month",$B6,0)</f>
        <v>1500000</v>
      </c>
      <c r="E6" s="11" t="n">
        <f aca="false">IF(Setup!$B$6="Same every month",$B6,0)</f>
        <v>1500000</v>
      </c>
      <c r="F6" s="11" t="n">
        <f aca="false">IF(Setup!$B$6="Same every month",$B6,0)</f>
        <v>1500000</v>
      </c>
      <c r="G6" s="11" t="n">
        <f aca="false">IF(Setup!$B$6="Same every month",$B6,0)</f>
        <v>1500000</v>
      </c>
      <c r="H6" s="11" t="n">
        <f aca="false">IF(Setup!$B$6="Same every month",$B6,0)</f>
        <v>1500000</v>
      </c>
      <c r="I6" s="11" t="n">
        <f aca="false">IF(Setup!$B$6="Same every month",$B6,0)</f>
        <v>1500000</v>
      </c>
      <c r="J6" s="11" t="n">
        <f aca="false">IF(Setup!$B$6="Same every month",$B6,0)</f>
        <v>1500000</v>
      </c>
      <c r="K6" s="11" t="n">
        <f aca="false">IF(Setup!$B$6="Same every month",$B6,0)</f>
        <v>1500000</v>
      </c>
      <c r="L6" s="11" t="n">
        <f aca="false">IF(Setup!$B$6="Same every month",$B6,0)</f>
        <v>1500000</v>
      </c>
      <c r="M6" s="11" t="n">
        <f aca="false">IF(Setup!$B$6="Same every month",$B6,0)</f>
        <v>1500000</v>
      </c>
      <c r="N6" s="18" t="n">
        <f aca="false">SUM(B6:M6)</f>
        <v>18000000</v>
      </c>
    </row>
    <row r="7" customFormat="false" ht="15" hidden="false" customHeight="false" outlineLevel="0" collapsed="false">
      <c r="A7" s="8" t="s">
        <v>30</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31</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19" t="s">
        <v>32</v>
      </c>
      <c r="B9" s="20" t="n">
        <f aca="false">SUM(B6:B8)</f>
        <v>1500000</v>
      </c>
      <c r="C9" s="20" t="n">
        <f aca="false">SUM(C6:C8)</f>
        <v>1500000</v>
      </c>
      <c r="D9" s="20" t="n">
        <f aca="false">SUM(D6:D8)</f>
        <v>1500000</v>
      </c>
      <c r="E9" s="20" t="n">
        <f aca="false">SUM(E6:E8)</f>
        <v>1500000</v>
      </c>
      <c r="F9" s="20" t="n">
        <f aca="false">SUM(F6:F8)</f>
        <v>1500000</v>
      </c>
      <c r="G9" s="20" t="n">
        <f aca="false">SUM(G6:G8)</f>
        <v>1500000</v>
      </c>
      <c r="H9" s="20" t="n">
        <f aca="false">SUM(H6:H8)</f>
        <v>1500000</v>
      </c>
      <c r="I9" s="20" t="n">
        <f aca="false">SUM(I6:I8)</f>
        <v>1500000</v>
      </c>
      <c r="J9" s="20" t="n">
        <f aca="false">SUM(J6:J8)</f>
        <v>1500000</v>
      </c>
      <c r="K9" s="20" t="n">
        <f aca="false">SUM(K6:K8)</f>
        <v>1500000</v>
      </c>
      <c r="L9" s="20" t="n">
        <f aca="false">SUM(L6:L8)</f>
        <v>1500000</v>
      </c>
      <c r="M9" s="20" t="n">
        <f aca="false">SUM(M6:M8)</f>
        <v>1500000</v>
      </c>
      <c r="N9" s="20" t="n">
        <f aca="false">SUM(B9:M9)</f>
        <v>18000000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8" t="s">
        <v>34</v>
      </c>
      <c r="B12" s="11"/>
      <c r="C12" s="11" t="n">
        <f aca="false">IF(Setup!$B$6="Same every month",$B12,0)</f>
        <v>0</v>
      </c>
      <c r="D12" s="11" t="n">
        <f aca="false">IF(Setup!$B$6="Same every month",$B12,0)</f>
        <v>0</v>
      </c>
      <c r="E12" s="11" t="n">
        <f aca="false">IF(Setup!$B$6="Same every month",$B12,0)</f>
        <v>0</v>
      </c>
      <c r="F12" s="11" t="n">
        <f aca="false">IF(Setup!$B$6="Same every month",$B12,0)</f>
        <v>0</v>
      </c>
      <c r="G12" s="11" t="n">
        <f aca="false">IF(Setup!$B$6="Same every month",$B12,0)</f>
        <v>0</v>
      </c>
      <c r="H12" s="11" t="n">
        <f aca="false">IF(Setup!$B$6="Same every month",$B12,0)</f>
        <v>0</v>
      </c>
      <c r="I12" s="11" t="n">
        <f aca="false">IF(Setup!$B$6="Same every month",$B12,0)</f>
        <v>0</v>
      </c>
      <c r="J12" s="11" t="n">
        <f aca="false">IF(Setup!$B$6="Same every month",$B12,0)</f>
        <v>0</v>
      </c>
      <c r="K12" s="11" t="n">
        <f aca="false">IF(Setup!$B$6="Same every month",$B12,0)</f>
        <v>0</v>
      </c>
      <c r="L12" s="11" t="n">
        <f aca="false">IF(Setup!$B$6="Same every month",$B12,0)</f>
        <v>0</v>
      </c>
      <c r="M12" s="11" t="n">
        <f aca="false">IF(Setup!$B$6="Same every month",$B12,0)</f>
        <v>0</v>
      </c>
      <c r="N12" s="18" t="n">
        <f aca="false">SUM(B12:M12)</f>
        <v>0</v>
      </c>
    </row>
    <row r="13" customFormat="false" ht="15" hidden="false" customHeight="false" outlineLevel="0" collapsed="false">
      <c r="A13" s="8" t="s">
        <v>35</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36</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1500000</v>
      </c>
      <c r="C16" s="20" t="n">
        <f aca="false">C9-C15</f>
        <v>1500000</v>
      </c>
      <c r="D16" s="20" t="n">
        <f aca="false">D9-D15</f>
        <v>1500000</v>
      </c>
      <c r="E16" s="20" t="n">
        <f aca="false">E9-E15</f>
        <v>1500000</v>
      </c>
      <c r="F16" s="20" t="n">
        <f aca="false">F9-F15</f>
        <v>1500000</v>
      </c>
      <c r="G16" s="20" t="n">
        <f aca="false">G9-G15</f>
        <v>1500000</v>
      </c>
      <c r="H16" s="20" t="n">
        <f aca="false">H9-H15</f>
        <v>1500000</v>
      </c>
      <c r="I16" s="20" t="n">
        <f aca="false">I9-I15</f>
        <v>1500000</v>
      </c>
      <c r="J16" s="20" t="n">
        <f aca="false">J9-J15</f>
        <v>1500000</v>
      </c>
      <c r="K16" s="20" t="n">
        <f aca="false">K9-K15</f>
        <v>1500000</v>
      </c>
      <c r="L16" s="20" t="n">
        <f aca="false">L9-L15</f>
        <v>1500000</v>
      </c>
      <c r="M16" s="20" t="n">
        <f aca="false">M9-M15</f>
        <v>1500000</v>
      </c>
      <c r="N16" s="20" t="n">
        <f aca="false">SUM(B16:M16)</f>
        <v>18000000</v>
      </c>
    </row>
    <row r="17" customFormat="false" ht="15" hidden="false" customHeight="false" outlineLevel="0" collapsed="false">
      <c r="A17" s="21" t="s">
        <v>39</v>
      </c>
      <c r="B17" s="22" t="n">
        <f aca="false">IFERROR(B16/B9,0)</f>
        <v>1</v>
      </c>
      <c r="C17" s="22" t="n">
        <f aca="false">IFERROR(C16/C9,0)</f>
        <v>1</v>
      </c>
      <c r="D17" s="22" t="n">
        <f aca="false">IFERROR(D16/D9,0)</f>
        <v>1</v>
      </c>
      <c r="E17" s="22" t="n">
        <f aca="false">IFERROR(E16/E9,0)</f>
        <v>1</v>
      </c>
      <c r="F17" s="22" t="n">
        <f aca="false">IFERROR(F16/F9,0)</f>
        <v>1</v>
      </c>
      <c r="G17" s="22" t="n">
        <f aca="false">IFERROR(G16/G9,0)</f>
        <v>1</v>
      </c>
      <c r="H17" s="22" t="n">
        <f aca="false">IFERROR(H16/H9,0)</f>
        <v>1</v>
      </c>
      <c r="I17" s="22" t="n">
        <f aca="false">IFERROR(I16/I9,0)</f>
        <v>1</v>
      </c>
      <c r="J17" s="22" t="n">
        <f aca="false">IFERROR(J16/J9,0)</f>
        <v>1</v>
      </c>
      <c r="K17" s="22" t="n">
        <f aca="false">IFERROR(K16/K9,0)</f>
        <v>1</v>
      </c>
      <c r="L17" s="22" t="n">
        <f aca="false">IFERROR(L16/L9,0)</f>
        <v>1</v>
      </c>
      <c r="M17" s="22" t="n">
        <f aca="false">IFERROR(M16/M9,0)</f>
        <v>1</v>
      </c>
      <c r="N17" s="22" t="n">
        <f aca="false">IFERROR(N16/N9,0)</f>
        <v>1</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8" t="s">
        <v>41</v>
      </c>
      <c r="B20" s="11"/>
      <c r="C20" s="11" t="n">
        <f aca="false">IF(Setup!$B$6="Same every month",$B20,0)</f>
        <v>0</v>
      </c>
      <c r="D20" s="11" t="n">
        <f aca="false">IF(Setup!$B$6="Same every month",$B20,0)</f>
        <v>0</v>
      </c>
      <c r="E20" s="11" t="n">
        <f aca="false">IF(Setup!$B$6="Same every month",$B20,0)</f>
        <v>0</v>
      </c>
      <c r="F20" s="11" t="n">
        <f aca="false">IF(Setup!$B$6="Same every month",$B20,0)</f>
        <v>0</v>
      </c>
      <c r="G20" s="11" t="n">
        <f aca="false">IF(Setup!$B$6="Same every month",$B20,0)</f>
        <v>0</v>
      </c>
      <c r="H20" s="11" t="n">
        <f aca="false">IF(Setup!$B$6="Same every month",$B20,0)</f>
        <v>0</v>
      </c>
      <c r="I20" s="11" t="n">
        <f aca="false">IF(Setup!$B$6="Same every month",$B20,0)</f>
        <v>0</v>
      </c>
      <c r="J20" s="11" t="n">
        <f aca="false">IF(Setup!$B$6="Same every month",$B20,0)</f>
        <v>0</v>
      </c>
      <c r="K20" s="11" t="n">
        <f aca="false">IF(Setup!$B$6="Same every month",$B20,0)</f>
        <v>0</v>
      </c>
      <c r="L20" s="11" t="n">
        <f aca="false">IF(Setup!$B$6="Same every month",$B20,0)</f>
        <v>0</v>
      </c>
      <c r="M20" s="11" t="n">
        <f aca="false">IF(Setup!$B$6="Same every month",$B20,0)</f>
        <v>0</v>
      </c>
      <c r="N20" s="18" t="n">
        <f aca="false">SUM(B20:M20)</f>
        <v>0</v>
      </c>
    </row>
    <row r="21" customFormat="false" ht="15" hidden="false" customHeight="false" outlineLevel="0" collapsed="false">
      <c r="A21" s="8" t="s">
        <v>42</v>
      </c>
      <c r="B21" s="11"/>
      <c r="C21" s="11" t="n">
        <f aca="false">IF(Setup!$B$6="Same every month",$B21,0)</f>
        <v>0</v>
      </c>
      <c r="D21" s="11" t="n">
        <f aca="false">IF(Setup!$B$6="Same every month",$B21,0)</f>
        <v>0</v>
      </c>
      <c r="E21" s="11" t="n">
        <f aca="false">IF(Setup!$B$6="Same every month",$B21,0)</f>
        <v>0</v>
      </c>
      <c r="F21" s="11" t="n">
        <f aca="false">IF(Setup!$B$6="Same every month",$B21,0)</f>
        <v>0</v>
      </c>
      <c r="G21" s="11" t="n">
        <f aca="false">IF(Setup!$B$6="Same every month",$B21,0)</f>
        <v>0</v>
      </c>
      <c r="H21" s="11" t="n">
        <f aca="false">IF(Setup!$B$6="Same every month",$B21,0)</f>
        <v>0</v>
      </c>
      <c r="I21" s="11" t="n">
        <f aca="false">IF(Setup!$B$6="Same every month",$B21,0)</f>
        <v>0</v>
      </c>
      <c r="J21" s="11" t="n">
        <f aca="false">IF(Setup!$B$6="Same every month",$B21,0)</f>
        <v>0</v>
      </c>
      <c r="K21" s="11" t="n">
        <f aca="false">IF(Setup!$B$6="Same every month",$B21,0)</f>
        <v>0</v>
      </c>
      <c r="L21" s="11" t="n">
        <f aca="false">IF(Setup!$B$6="Same every month",$B21,0)</f>
        <v>0</v>
      </c>
      <c r="M21" s="11" t="n">
        <f aca="false">IF(Setup!$B$6="Same every month",$B21,0)</f>
        <v>0</v>
      </c>
      <c r="N21" s="18" t="n">
        <f aca="false">SUM(B21:M21)</f>
        <v>0</v>
      </c>
    </row>
    <row r="22" customFormat="false" ht="15" hidden="false" customHeight="false" outlineLevel="0" collapsed="false">
      <c r="A22" s="8" t="s">
        <v>43</v>
      </c>
      <c r="B22" s="11"/>
      <c r="C22" s="11" t="n">
        <f aca="false">IF(Setup!$B$6="Same every month",$B22,0)</f>
        <v>0</v>
      </c>
      <c r="D22" s="11" t="n">
        <f aca="false">IF(Setup!$B$6="Same every month",$B22,0)</f>
        <v>0</v>
      </c>
      <c r="E22" s="11" t="n">
        <f aca="false">IF(Setup!$B$6="Same every month",$B22,0)</f>
        <v>0</v>
      </c>
      <c r="F22" s="11" t="n">
        <f aca="false">IF(Setup!$B$6="Same every month",$B22,0)</f>
        <v>0</v>
      </c>
      <c r="G22" s="11" t="n">
        <f aca="false">IF(Setup!$B$6="Same every month",$B22,0)</f>
        <v>0</v>
      </c>
      <c r="H22" s="11" t="n">
        <f aca="false">IF(Setup!$B$6="Same every month",$B22,0)</f>
        <v>0</v>
      </c>
      <c r="I22" s="11" t="n">
        <f aca="false">IF(Setup!$B$6="Same every month",$B22,0)</f>
        <v>0</v>
      </c>
      <c r="J22" s="11" t="n">
        <f aca="false">IF(Setup!$B$6="Same every month",$B22,0)</f>
        <v>0</v>
      </c>
      <c r="K22" s="11" t="n">
        <f aca="false">IF(Setup!$B$6="Same every month",$B22,0)</f>
        <v>0</v>
      </c>
      <c r="L22" s="11" t="n">
        <f aca="false">IF(Setup!$B$6="Same every month",$B22,0)</f>
        <v>0</v>
      </c>
      <c r="M22" s="11" t="n">
        <f aca="false">IF(Setup!$B$6="Same every month",$B22,0)</f>
        <v>0</v>
      </c>
      <c r="N22" s="18" t="n">
        <f aca="false">SUM(B22:M22)</f>
        <v>0</v>
      </c>
    </row>
    <row r="23" customFormat="false" ht="15" hidden="false" customHeight="false" outlineLevel="0" collapsed="false">
      <c r="A23" s="8" t="s">
        <v>44</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8" t="s">
        <v>45</v>
      </c>
      <c r="B24" s="11"/>
      <c r="C24" s="11" t="n">
        <f aca="false">IF(Setup!$B$6="Same every month",$B24,0)</f>
        <v>0</v>
      </c>
      <c r="D24" s="11" t="n">
        <f aca="false">IF(Setup!$B$6="Same every month",$B24,0)</f>
        <v>0</v>
      </c>
      <c r="E24" s="11" t="n">
        <f aca="false">IF(Setup!$B$6="Same every month",$B24,0)</f>
        <v>0</v>
      </c>
      <c r="F24" s="11" t="n">
        <f aca="false">IF(Setup!$B$6="Same every month",$B24,0)</f>
        <v>0</v>
      </c>
      <c r="G24" s="11" t="n">
        <f aca="false">IF(Setup!$B$6="Same every month",$B24,0)</f>
        <v>0</v>
      </c>
      <c r="H24" s="11" t="n">
        <f aca="false">IF(Setup!$B$6="Same every month",$B24,0)</f>
        <v>0</v>
      </c>
      <c r="I24" s="11" t="n">
        <f aca="false">IF(Setup!$B$6="Same every month",$B24,0)</f>
        <v>0</v>
      </c>
      <c r="J24" s="11" t="n">
        <f aca="false">IF(Setup!$B$6="Same every month",$B24,0)</f>
        <v>0</v>
      </c>
      <c r="K24" s="11" t="n">
        <f aca="false">IF(Setup!$B$6="Same every month",$B24,0)</f>
        <v>0</v>
      </c>
      <c r="L24" s="11" t="n">
        <f aca="false">IF(Setup!$B$6="Same every month",$B24,0)</f>
        <v>0</v>
      </c>
      <c r="M24" s="11" t="n">
        <f aca="false">IF(Setup!$B$6="Same every month",$B24,0)</f>
        <v>0</v>
      </c>
      <c r="N24" s="18" t="n">
        <f aca="false">SUM(B24:M24)</f>
        <v>0</v>
      </c>
    </row>
    <row r="25" customFormat="false" ht="15" hidden="false" customHeight="false" outlineLevel="0" collapsed="false">
      <c r="A25" s="8" t="s">
        <v>46</v>
      </c>
      <c r="B25" s="11"/>
      <c r="C25" s="11" t="n">
        <f aca="false">IF(Setup!$B$6="Same every month",$B25,0)</f>
        <v>0</v>
      </c>
      <c r="D25" s="11" t="n">
        <f aca="false">IF(Setup!$B$6="Same every month",$B25,0)</f>
        <v>0</v>
      </c>
      <c r="E25" s="11" t="n">
        <f aca="false">IF(Setup!$B$6="Same every month",$B25,0)</f>
        <v>0</v>
      </c>
      <c r="F25" s="11" t="n">
        <f aca="false">IF(Setup!$B$6="Same every month",$B25,0)</f>
        <v>0</v>
      </c>
      <c r="G25" s="11" t="n">
        <f aca="false">IF(Setup!$B$6="Same every month",$B25,0)</f>
        <v>0</v>
      </c>
      <c r="H25" s="11" t="n">
        <f aca="false">IF(Setup!$B$6="Same every month",$B25,0)</f>
        <v>0</v>
      </c>
      <c r="I25" s="11" t="n">
        <f aca="false">IF(Setup!$B$6="Same every month",$B25,0)</f>
        <v>0</v>
      </c>
      <c r="J25" s="11" t="n">
        <f aca="false">IF(Setup!$B$6="Same every month",$B25,0)</f>
        <v>0</v>
      </c>
      <c r="K25" s="11" t="n">
        <f aca="false">IF(Setup!$B$6="Same every month",$B25,0)</f>
        <v>0</v>
      </c>
      <c r="L25" s="11" t="n">
        <f aca="false">IF(Setup!$B$6="Same every month",$B25,0)</f>
        <v>0</v>
      </c>
      <c r="M25" s="11" t="n">
        <f aca="false">IF(Setup!$B$6="Same every month",$B25,0)</f>
        <v>0</v>
      </c>
      <c r="N25" s="18" t="n">
        <f aca="false">SUM(B25:M25)</f>
        <v>0</v>
      </c>
    </row>
    <row r="26" customFormat="false" ht="15" hidden="false" customHeight="false" outlineLevel="0" collapsed="false">
      <c r="A26" s="8" t="s">
        <v>47</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48</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49</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50</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8" t="s">
        <v>51</v>
      </c>
      <c r="B30" s="11"/>
      <c r="C30" s="11" t="n">
        <f aca="false">IF(Setup!$B$6="Same every month",$B30,0)</f>
        <v>0</v>
      </c>
      <c r="D30" s="11" t="n">
        <f aca="false">IF(Setup!$B$6="Same every month",$B30,0)</f>
        <v>0</v>
      </c>
      <c r="E30" s="11" t="n">
        <f aca="false">IF(Setup!$B$6="Same every month",$B30,0)</f>
        <v>0</v>
      </c>
      <c r="F30" s="11" t="n">
        <f aca="false">IF(Setup!$B$6="Same every month",$B30,0)</f>
        <v>0</v>
      </c>
      <c r="G30" s="11" t="n">
        <f aca="false">IF(Setup!$B$6="Same every month",$B30,0)</f>
        <v>0</v>
      </c>
      <c r="H30" s="11" t="n">
        <f aca="false">IF(Setup!$B$6="Same every month",$B30,0)</f>
        <v>0</v>
      </c>
      <c r="I30" s="11" t="n">
        <f aca="false">IF(Setup!$B$6="Same every month",$B30,0)</f>
        <v>0</v>
      </c>
      <c r="J30" s="11" t="n">
        <f aca="false">IF(Setup!$B$6="Same every month",$B30,0)</f>
        <v>0</v>
      </c>
      <c r="K30" s="11" t="n">
        <f aca="false">IF(Setup!$B$6="Same every month",$B30,0)</f>
        <v>0</v>
      </c>
      <c r="L30" s="11" t="n">
        <f aca="false">IF(Setup!$B$6="Same every month",$B30,0)</f>
        <v>0</v>
      </c>
      <c r="M30" s="11" t="n">
        <f aca="false">IF(Setup!$B$6="Same every month",$B30,0)</f>
        <v>0</v>
      </c>
      <c r="N30" s="18" t="n">
        <f aca="false">SUM(B30:M30)</f>
        <v>0</v>
      </c>
    </row>
    <row r="31" customFormat="false" ht="15" hidden="false" customHeight="false" outlineLevel="0" collapsed="false">
      <c r="A31" s="8" t="s">
        <v>52</v>
      </c>
      <c r="B31" s="11"/>
      <c r="C31" s="11" t="n">
        <f aca="false">IF(Setup!$B$6="Same every month",$B31,0)</f>
        <v>0</v>
      </c>
      <c r="D31" s="11" t="n">
        <f aca="false">IF(Setup!$B$6="Same every month",$B31,0)</f>
        <v>0</v>
      </c>
      <c r="E31" s="11" t="n">
        <f aca="false">IF(Setup!$B$6="Same every month",$B31,0)</f>
        <v>0</v>
      </c>
      <c r="F31" s="11" t="n">
        <f aca="false">IF(Setup!$B$6="Same every month",$B31,0)</f>
        <v>0</v>
      </c>
      <c r="G31" s="11" t="n">
        <f aca="false">IF(Setup!$B$6="Same every month",$B31,0)</f>
        <v>0</v>
      </c>
      <c r="H31" s="11" t="n">
        <f aca="false">IF(Setup!$B$6="Same every month",$B31,0)</f>
        <v>0</v>
      </c>
      <c r="I31" s="11" t="n">
        <f aca="false">IF(Setup!$B$6="Same every month",$B31,0)</f>
        <v>0</v>
      </c>
      <c r="J31" s="11" t="n">
        <f aca="false">IF(Setup!$B$6="Same every month",$B31,0)</f>
        <v>0</v>
      </c>
      <c r="K31" s="11" t="n">
        <f aca="false">IF(Setup!$B$6="Same every month",$B31,0)</f>
        <v>0</v>
      </c>
      <c r="L31" s="11" t="n">
        <f aca="false">IF(Setup!$B$6="Same every month",$B31,0)</f>
        <v>0</v>
      </c>
      <c r="M31" s="11" t="n">
        <f aca="false">IF(Setup!$B$6="Same every month",$B31,0)</f>
        <v>0</v>
      </c>
      <c r="N31" s="18" t="n">
        <f aca="false">SUM(B31:M31)</f>
        <v>0</v>
      </c>
    </row>
    <row r="32" customFormat="false" ht="15" hidden="false" customHeight="false" outlineLevel="0" collapsed="false">
      <c r="A32" s="8" t="s">
        <v>53</v>
      </c>
      <c r="B32" s="11"/>
      <c r="C32" s="11" t="n">
        <f aca="false">IF(Setup!$B$6="Same every month",$B32,0)</f>
        <v>0</v>
      </c>
      <c r="D32" s="11" t="n">
        <f aca="false">IF(Setup!$B$6="Same every month",$B32,0)</f>
        <v>0</v>
      </c>
      <c r="E32" s="11" t="n">
        <f aca="false">IF(Setup!$B$6="Same every month",$B32,0)</f>
        <v>0</v>
      </c>
      <c r="F32" s="11" t="n">
        <f aca="false">IF(Setup!$B$6="Same every month",$B32,0)</f>
        <v>0</v>
      </c>
      <c r="G32" s="11" t="n">
        <f aca="false">IF(Setup!$B$6="Same every month",$B32,0)</f>
        <v>0</v>
      </c>
      <c r="H32" s="11" t="n">
        <f aca="false">IF(Setup!$B$6="Same every month",$B32,0)</f>
        <v>0</v>
      </c>
      <c r="I32" s="11" t="n">
        <f aca="false">IF(Setup!$B$6="Same every month",$B32,0)</f>
        <v>0</v>
      </c>
      <c r="J32" s="11" t="n">
        <f aca="false">IF(Setup!$B$6="Same every month",$B32,0)</f>
        <v>0</v>
      </c>
      <c r="K32" s="11" t="n">
        <f aca="false">IF(Setup!$B$6="Same every month",$B32,0)</f>
        <v>0</v>
      </c>
      <c r="L32" s="11" t="n">
        <f aca="false">IF(Setup!$B$6="Same every month",$B32,0)</f>
        <v>0</v>
      </c>
      <c r="M32" s="11" t="n">
        <f aca="false">IF(Setup!$B$6="Same every month",$B32,0)</f>
        <v>0</v>
      </c>
      <c r="N32" s="18" t="n">
        <f aca="false">SUM(B32:M32)</f>
        <v>0</v>
      </c>
    </row>
    <row r="33" customFormat="false" ht="15" hidden="false" customHeight="false" outlineLevel="0" collapsed="false">
      <c r="A33" s="8" t="s">
        <v>54</v>
      </c>
      <c r="B33" s="11"/>
      <c r="C33" s="11" t="n">
        <f aca="false">IF(Setup!$B$6="Same every month",$B33,0)</f>
        <v>0</v>
      </c>
      <c r="D33" s="11" t="n">
        <f aca="false">IF(Setup!$B$6="Same every month",$B33,0)</f>
        <v>0</v>
      </c>
      <c r="E33" s="11" t="n">
        <f aca="false">IF(Setup!$B$6="Same every month",$B33,0)</f>
        <v>0</v>
      </c>
      <c r="F33" s="11" t="n">
        <f aca="false">IF(Setup!$B$6="Same every month",$B33,0)</f>
        <v>0</v>
      </c>
      <c r="G33" s="11" t="n">
        <f aca="false">IF(Setup!$B$6="Same every month",$B33,0)</f>
        <v>0</v>
      </c>
      <c r="H33" s="11" t="n">
        <f aca="false">IF(Setup!$B$6="Same every month",$B33,0)</f>
        <v>0</v>
      </c>
      <c r="I33" s="11" t="n">
        <f aca="false">IF(Setup!$B$6="Same every month",$B33,0)</f>
        <v>0</v>
      </c>
      <c r="J33" s="11" t="n">
        <f aca="false">IF(Setup!$B$6="Same every month",$B33,0)</f>
        <v>0</v>
      </c>
      <c r="K33" s="11" t="n">
        <f aca="false">IF(Setup!$B$6="Same every month",$B33,0)</f>
        <v>0</v>
      </c>
      <c r="L33" s="11" t="n">
        <f aca="false">IF(Setup!$B$6="Same every month",$B33,0)</f>
        <v>0</v>
      </c>
      <c r="M33" s="11" t="n">
        <f aca="false">IF(Setup!$B$6="Same every month",$B33,0)</f>
        <v>0</v>
      </c>
      <c r="N33" s="18" t="n">
        <f aca="false">SUM(B33:M33)</f>
        <v>0</v>
      </c>
    </row>
    <row r="34" customFormat="false" ht="15" hidden="false" customHeight="false" outlineLevel="0" collapsed="false">
      <c r="A34" s="19" t="s">
        <v>55</v>
      </c>
      <c r="B34" s="20" t="n">
        <f aca="false">SUM(B20:B33)</f>
        <v>0</v>
      </c>
      <c r="C34" s="20" t="n">
        <f aca="false">SUM(C20:C33)</f>
        <v>0</v>
      </c>
      <c r="D34" s="20" t="n">
        <f aca="false">SUM(D20:D33)</f>
        <v>0</v>
      </c>
      <c r="E34" s="20" t="n">
        <f aca="false">SUM(E20:E33)</f>
        <v>0</v>
      </c>
      <c r="F34" s="20" t="n">
        <f aca="false">SUM(F20:F33)</f>
        <v>0</v>
      </c>
      <c r="G34" s="20" t="n">
        <f aca="false">SUM(G20:G33)</f>
        <v>0</v>
      </c>
      <c r="H34" s="20" t="n">
        <f aca="false">SUM(H20:H33)</f>
        <v>0</v>
      </c>
      <c r="I34" s="20" t="n">
        <f aca="false">SUM(I20:I33)</f>
        <v>0</v>
      </c>
      <c r="J34" s="20" t="n">
        <f aca="false">SUM(J20:J33)</f>
        <v>0</v>
      </c>
      <c r="K34" s="20" t="n">
        <f aca="false">SUM(K20:K33)</f>
        <v>0</v>
      </c>
      <c r="L34" s="20" t="n">
        <f aca="false">SUM(L20:L33)</f>
        <v>0</v>
      </c>
      <c r="M34" s="20" t="n">
        <f aca="false">SUM(M20:M33)</f>
        <v>0</v>
      </c>
      <c r="N34" s="20" t="n">
        <f aca="false">SUM(B34:M34)</f>
        <v>0</v>
      </c>
    </row>
    <row r="36" customFormat="false" ht="15" hidden="false" customHeight="false" outlineLevel="0" collapsed="false">
      <c r="A36" s="19" t="s">
        <v>56</v>
      </c>
      <c r="B36" s="20" t="n">
        <f aca="false">B16-B34</f>
        <v>1500000</v>
      </c>
      <c r="C36" s="20" t="n">
        <f aca="false">C16-C34</f>
        <v>1500000</v>
      </c>
      <c r="D36" s="20" t="n">
        <f aca="false">D16-D34</f>
        <v>1500000</v>
      </c>
      <c r="E36" s="20" t="n">
        <f aca="false">E16-E34</f>
        <v>1500000</v>
      </c>
      <c r="F36" s="20" t="n">
        <f aca="false">F16-F34</f>
        <v>1500000</v>
      </c>
      <c r="G36" s="20" t="n">
        <f aca="false">G16-G34</f>
        <v>1500000</v>
      </c>
      <c r="H36" s="20" t="n">
        <f aca="false">H16-H34</f>
        <v>1500000</v>
      </c>
      <c r="I36" s="20" t="n">
        <f aca="false">I16-I34</f>
        <v>1500000</v>
      </c>
      <c r="J36" s="20" t="n">
        <f aca="false">J16-J34</f>
        <v>1500000</v>
      </c>
      <c r="K36" s="20" t="n">
        <f aca="false">K16-K34</f>
        <v>1500000</v>
      </c>
      <c r="L36" s="20" t="n">
        <f aca="false">L16-L34</f>
        <v>1500000</v>
      </c>
      <c r="M36" s="20" t="n">
        <f aca="false">M16-M34</f>
        <v>1500000</v>
      </c>
      <c r="N36" s="20" t="n">
        <f aca="false">SUM(B36:M36)</f>
        <v>18000000</v>
      </c>
    </row>
    <row r="37" customFormat="false" ht="15" hidden="false" customHeight="false" outlineLevel="0" collapsed="false">
      <c r="A37" s="21" t="s">
        <v>57</v>
      </c>
      <c r="B37" s="22" t="n">
        <f aca="false">IFERROR(B36/B9,0)</f>
        <v>1</v>
      </c>
      <c r="C37" s="22" t="n">
        <f aca="false">IFERROR(C36/C9,0)</f>
        <v>1</v>
      </c>
      <c r="D37" s="22" t="n">
        <f aca="false">IFERROR(D36/D9,0)</f>
        <v>1</v>
      </c>
      <c r="E37" s="22" t="n">
        <f aca="false">IFERROR(E36/E9,0)</f>
        <v>1</v>
      </c>
      <c r="F37" s="22" t="n">
        <f aca="false">IFERROR(F36/F9,0)</f>
        <v>1</v>
      </c>
      <c r="G37" s="22" t="n">
        <f aca="false">IFERROR(G36/G9,0)</f>
        <v>1</v>
      </c>
      <c r="H37" s="22" t="n">
        <f aca="false">IFERROR(H36/H9,0)</f>
        <v>1</v>
      </c>
      <c r="I37" s="22" t="n">
        <f aca="false">IFERROR(I36/I9,0)</f>
        <v>1</v>
      </c>
      <c r="J37" s="22" t="n">
        <f aca="false">IFERROR(J36/J9,0)</f>
        <v>1</v>
      </c>
      <c r="K37" s="22" t="n">
        <f aca="false">IFERROR(K36/K9,0)</f>
        <v>1</v>
      </c>
      <c r="L37" s="22" t="n">
        <f aca="false">IFERROR(L36/L9,0)</f>
        <v>1</v>
      </c>
      <c r="M37" s="22" t="n">
        <f aca="false">IFERROR(M36/M9,0)</f>
        <v>1</v>
      </c>
      <c r="N37" s="22" t="n">
        <f aca="false">IFERROR(N36/N9,0)</f>
        <v>1</v>
      </c>
    </row>
    <row r="39" customFormat="false" ht="15" hidden="false" customHeight="false" outlineLevel="0" collapsed="false">
      <c r="A39" s="16" t="s">
        <v>58</v>
      </c>
      <c r="B39" s="17"/>
      <c r="C39" s="17"/>
      <c r="D39" s="17"/>
      <c r="E39" s="17"/>
      <c r="F39" s="17"/>
      <c r="G39" s="17"/>
      <c r="H39" s="17"/>
      <c r="I39" s="17"/>
      <c r="J39" s="17"/>
      <c r="K39" s="17"/>
      <c r="L39" s="17"/>
      <c r="M39" s="17"/>
      <c r="N39" s="17"/>
    </row>
    <row r="40" customFormat="false" ht="15" hidden="false" customHeight="false" outlineLevel="0" collapsed="false">
      <c r="A40" s="21" t="s">
        <v>59</v>
      </c>
      <c r="B40" s="23" t="n">
        <f aca="false">Setup!$B$5</f>
        <v>2000000</v>
      </c>
      <c r="C40" s="24" t="n">
        <f aca="false">B43</f>
        <v>3500000</v>
      </c>
      <c r="D40" s="24" t="n">
        <f aca="false">C43</f>
        <v>5000000</v>
      </c>
      <c r="E40" s="24" t="n">
        <f aca="false">D43</f>
        <v>6500000</v>
      </c>
      <c r="F40" s="24" t="n">
        <f aca="false">E43</f>
        <v>8000000</v>
      </c>
      <c r="G40" s="24" t="n">
        <f aca="false">F43</f>
        <v>9500000</v>
      </c>
      <c r="H40" s="24" t="n">
        <f aca="false">G43</f>
        <v>11000000</v>
      </c>
      <c r="I40" s="24" t="n">
        <f aca="false">H43</f>
        <v>12500000</v>
      </c>
      <c r="J40" s="24" t="n">
        <f aca="false">I43</f>
        <v>14000000</v>
      </c>
      <c r="K40" s="24" t="n">
        <f aca="false">J43</f>
        <v>15500000</v>
      </c>
      <c r="L40" s="24" t="n">
        <f aca="false">K43</f>
        <v>17000000</v>
      </c>
      <c r="M40" s="24" t="n">
        <f aca="false">L43</f>
        <v>18500000</v>
      </c>
      <c r="N40" s="24" t="n">
        <f aca="false">B40</f>
        <v>2000000</v>
      </c>
    </row>
    <row r="41" customFormat="false" ht="15" hidden="false" customHeight="false" outlineLevel="0" collapsed="false">
      <c r="A41" s="21" t="s">
        <v>60</v>
      </c>
      <c r="B41" s="11"/>
      <c r="C41" s="11"/>
      <c r="D41" s="11"/>
      <c r="E41" s="11"/>
      <c r="F41" s="11"/>
      <c r="G41" s="11"/>
      <c r="H41" s="11"/>
      <c r="I41" s="11"/>
      <c r="J41" s="11"/>
      <c r="K41" s="11"/>
      <c r="L41" s="11"/>
      <c r="M41" s="11"/>
      <c r="N41" s="18" t="n">
        <f aca="false">SUM(B41:M41)</f>
        <v>0</v>
      </c>
    </row>
    <row r="42" customFormat="false" ht="15" hidden="false" customHeight="false" outlineLevel="0" collapsed="false">
      <c r="A42" s="21" t="s">
        <v>61</v>
      </c>
      <c r="B42" s="11"/>
      <c r="C42" s="11"/>
      <c r="D42" s="11"/>
      <c r="E42" s="11"/>
      <c r="F42" s="11"/>
      <c r="G42" s="11"/>
      <c r="H42" s="11"/>
      <c r="I42" s="11"/>
      <c r="J42" s="11"/>
      <c r="K42" s="11"/>
      <c r="L42" s="11"/>
      <c r="M42" s="11"/>
      <c r="N42" s="18" t="n">
        <f aca="false">SUM(B42:M42)</f>
        <v>0</v>
      </c>
    </row>
    <row r="43" customFormat="false" ht="15" hidden="false" customHeight="false" outlineLevel="0" collapsed="false">
      <c r="A43" s="7" t="s">
        <v>62</v>
      </c>
      <c r="B43" s="18" t="n">
        <f aca="false">B40+B36+B41-B42</f>
        <v>3500000</v>
      </c>
      <c r="C43" s="18" t="n">
        <f aca="false">C40+C36+C41-C42</f>
        <v>5000000</v>
      </c>
      <c r="D43" s="18" t="n">
        <f aca="false">D40+D36+D41-D42</f>
        <v>6500000</v>
      </c>
      <c r="E43" s="18" t="n">
        <f aca="false">E40+E36+E41-E42</f>
        <v>8000000</v>
      </c>
      <c r="F43" s="18" t="n">
        <f aca="false">F40+F36+F41-F42</f>
        <v>9500000</v>
      </c>
      <c r="G43" s="18" t="n">
        <f aca="false">G40+G36+G41-G42</f>
        <v>11000000</v>
      </c>
      <c r="H43" s="18" t="n">
        <f aca="false">H40+H36+H41-H42</f>
        <v>12500000</v>
      </c>
      <c r="I43" s="18" t="n">
        <f aca="false">I40+I36+I41-I42</f>
        <v>14000000</v>
      </c>
      <c r="J43" s="18" t="n">
        <f aca="false">J40+J36+J41-J42</f>
        <v>15500000</v>
      </c>
      <c r="K43" s="18" t="n">
        <f aca="false">K40+K36+K41-K42</f>
        <v>17000000</v>
      </c>
      <c r="L43" s="18" t="n">
        <f aca="false">L40+L36+L41-L42</f>
        <v>18500000</v>
      </c>
      <c r="M43" s="18" t="n">
        <f aca="false">M40+M36+M41-M42</f>
        <v>20000000</v>
      </c>
      <c r="N43" s="18" t="n">
        <f aca="false">M43</f>
        <v>20000000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&amp;CGeneral Business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63</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25" t="str">
        <f aca="false">Budget!A6</f>
        <v>Allowance from home</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Part-time work or hustle</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Scholarships and gifts</v>
      </c>
      <c r="B8" s="11"/>
      <c r="C8" s="11"/>
      <c r="D8" s="11"/>
      <c r="E8" s="11"/>
      <c r="F8" s="11"/>
      <c r="G8" s="11"/>
      <c r="H8" s="11"/>
      <c r="I8" s="11"/>
      <c r="J8" s="11"/>
      <c r="K8" s="11"/>
      <c r="L8" s="11"/>
      <c r="M8" s="11"/>
      <c r="N8" s="18" t="n">
        <f aca="false">SUM(B8:M8)</f>
        <v>0</v>
      </c>
    </row>
    <row r="9" customFormat="false" ht="15" hidden="false" customHeight="false" outlineLevel="0" collapsed="false">
      <c r="A9" s="19" t="s">
        <v>32</v>
      </c>
      <c r="B9" s="20" t="n">
        <f aca="false">SUM(B6:B8)</f>
        <v>0</v>
      </c>
      <c r="C9" s="20" t="n">
        <f aca="false">SUM(C6:C8)</f>
        <v>0</v>
      </c>
      <c r="D9" s="20" t="n">
        <f aca="false">SUM(D6:D8)</f>
        <v>0</v>
      </c>
      <c r="E9" s="20" t="n">
        <f aca="false">SUM(E6:E8)</f>
        <v>0</v>
      </c>
      <c r="F9" s="20" t="n">
        <f aca="false">SUM(F6:F8)</f>
        <v>0</v>
      </c>
      <c r="G9" s="20" t="n">
        <f aca="false">SUM(G6:G8)</f>
        <v>0</v>
      </c>
      <c r="H9" s="20" t="n">
        <f aca="false">SUM(H6:H8)</f>
        <v>0</v>
      </c>
      <c r="I9" s="20" t="n">
        <f aca="false">SUM(I6:I8)</f>
        <v>0</v>
      </c>
      <c r="J9" s="20" t="n">
        <f aca="false">SUM(J6:J8)</f>
        <v>0</v>
      </c>
      <c r="K9" s="20" t="n">
        <f aca="false">SUM(K6:K8)</f>
        <v>0</v>
      </c>
      <c r="L9" s="20" t="n">
        <f aca="false">SUM(L6:L8)</f>
        <v>0</v>
      </c>
      <c r="M9" s="20" t="n">
        <f aca="false">SUM(M6:M8)</f>
        <v>0</v>
      </c>
      <c r="N9" s="20" t="n">
        <f aca="false">SUM(B9:M9)</f>
        <v>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25" t="str">
        <f aca="false">Budget!A12</f>
        <v>School fees and levies</v>
      </c>
      <c r="B12" s="11"/>
      <c r="C12" s="11"/>
      <c r="D12" s="11"/>
      <c r="E12" s="11"/>
      <c r="F12" s="11"/>
      <c r="G12" s="11"/>
      <c r="H12" s="11"/>
      <c r="I12" s="11"/>
      <c r="J12" s="11"/>
      <c r="K12" s="11"/>
      <c r="L12" s="11"/>
      <c r="M12" s="11"/>
      <c r="N12" s="18" t="n">
        <f aca="false">SUM(B12:M12)</f>
        <v>0</v>
      </c>
    </row>
    <row r="13" customFormat="false" ht="15" hidden="false" customHeight="false" outlineLevel="0" collapsed="false">
      <c r="A13" s="25" t="str">
        <f aca="false">Budget!A13</f>
        <v>Hostel or rent</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5" t="str">
        <f aca="false">Budget!A14</f>
        <v>Electricity and utilities</v>
      </c>
      <c r="B14" s="11"/>
      <c r="C14" s="11"/>
      <c r="D14" s="11"/>
      <c r="E14" s="11"/>
      <c r="F14" s="11"/>
      <c r="G14" s="11"/>
      <c r="H14" s="11"/>
      <c r="I14" s="11"/>
      <c r="J14" s="11"/>
      <c r="K14" s="11"/>
      <c r="L14" s="11"/>
      <c r="M14" s="11"/>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0</v>
      </c>
      <c r="C16" s="20" t="n">
        <f aca="false">C9-C15</f>
        <v>0</v>
      </c>
      <c r="D16" s="20" t="n">
        <f aca="false">D9-D15</f>
        <v>0</v>
      </c>
      <c r="E16" s="20" t="n">
        <f aca="false">E9-E15</f>
        <v>0</v>
      </c>
      <c r="F16" s="20" t="n">
        <f aca="false">F9-F15</f>
        <v>0</v>
      </c>
      <c r="G16" s="20" t="n">
        <f aca="false">G9-G15</f>
        <v>0</v>
      </c>
      <c r="H16" s="20" t="n">
        <f aca="false">H9-H15</f>
        <v>0</v>
      </c>
      <c r="I16" s="20" t="n">
        <f aca="false">I9-I15</f>
        <v>0</v>
      </c>
      <c r="J16" s="20" t="n">
        <f aca="false">J9-J15</f>
        <v>0</v>
      </c>
      <c r="K16" s="20" t="n">
        <f aca="false">K9-K15</f>
        <v>0</v>
      </c>
      <c r="L16" s="20" t="n">
        <f aca="false">L9-L15</f>
        <v>0</v>
      </c>
      <c r="M16" s="20" t="n">
        <f aca="false">M9-M15</f>
        <v>0</v>
      </c>
      <c r="N16" s="20" t="n">
        <f aca="false">SUM(B16:M16)</f>
        <v>0</v>
      </c>
    </row>
    <row r="17" customFormat="false" ht="15" hidden="false" customHeight="false" outlineLevel="0" collapsed="false">
      <c r="A17" s="21" t="s">
        <v>39</v>
      </c>
      <c r="B17" s="22" t="n">
        <f aca="false">IFERROR(B16/B9,0)</f>
        <v>0</v>
      </c>
      <c r="C17" s="22" t="n">
        <f aca="false">IFERROR(C16/C9,0)</f>
        <v>0</v>
      </c>
      <c r="D17" s="22" t="n">
        <f aca="false">IFERROR(D16/D9,0)</f>
        <v>0</v>
      </c>
      <c r="E17" s="22" t="n">
        <f aca="false">IFERROR(E16/E9,0)</f>
        <v>0</v>
      </c>
      <c r="F17" s="22" t="n">
        <f aca="false">IFERROR(F16/F9,0)</f>
        <v>0</v>
      </c>
      <c r="G17" s="22" t="n">
        <f aca="false">IFERROR(G16/G9,0)</f>
        <v>0</v>
      </c>
      <c r="H17" s="22" t="n">
        <f aca="false">IFERROR(H16/H9,0)</f>
        <v>0</v>
      </c>
      <c r="I17" s="22" t="n">
        <f aca="false">IFERROR(I16/I9,0)</f>
        <v>0</v>
      </c>
      <c r="J17" s="22" t="n">
        <f aca="false">IFERROR(J16/J9,0)</f>
        <v>0</v>
      </c>
      <c r="K17" s="22" t="n">
        <f aca="false">IFERROR(K16/K9,0)</f>
        <v>0</v>
      </c>
      <c r="L17" s="22" t="n">
        <f aca="false">IFERROR(L16/L9,0)</f>
        <v>0</v>
      </c>
      <c r="M17" s="22" t="n">
        <f aca="false">IFERROR(M16/M9,0)</f>
        <v>0</v>
      </c>
      <c r="N17" s="22" t="n">
        <f aca="false">IFERROR(N16/N9,0)</f>
        <v>0</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25" t="str">
        <f aca="false">Budget!A20</f>
        <v>Food and cooking</v>
      </c>
      <c r="B20" s="11"/>
      <c r="C20" s="11"/>
      <c r="D20" s="11"/>
      <c r="E20" s="11"/>
      <c r="F20" s="11"/>
      <c r="G20" s="11"/>
      <c r="H20" s="11"/>
      <c r="I20" s="11"/>
      <c r="J20" s="11"/>
      <c r="K20" s="11"/>
      <c r="L20" s="11"/>
      <c r="M20" s="11"/>
      <c r="N20" s="18" t="n">
        <f aca="false">SUM(B20:M20)</f>
        <v>0</v>
      </c>
    </row>
    <row r="21" customFormat="false" ht="15" hidden="false" customHeight="false" outlineLevel="0" collapsed="false">
      <c r="A21" s="25" t="str">
        <f aca="false">Budget!A21</f>
        <v>Transport</v>
      </c>
      <c r="B21" s="11"/>
      <c r="C21" s="11"/>
      <c r="D21" s="11"/>
      <c r="E21" s="11"/>
      <c r="F21" s="11"/>
      <c r="G21" s="11"/>
      <c r="H21" s="11"/>
      <c r="I21" s="11"/>
      <c r="J21" s="11"/>
      <c r="K21" s="11"/>
      <c r="L21" s="11"/>
      <c r="M21" s="11"/>
      <c r="N21" s="18" t="n">
        <f aca="false">SUM(B21:M21)</f>
        <v>0</v>
      </c>
    </row>
    <row r="22" customFormat="false" ht="15" hidden="false" customHeight="false" outlineLevel="0" collapsed="false">
      <c r="A22" s="25" t="str">
        <f aca="false">Budget!A22</f>
        <v>Data, airtime and phone</v>
      </c>
      <c r="B22" s="11"/>
      <c r="C22" s="11"/>
      <c r="D22" s="11"/>
      <c r="E22" s="11"/>
      <c r="F22" s="11"/>
      <c r="G22" s="11"/>
      <c r="H22" s="11"/>
      <c r="I22" s="11"/>
      <c r="J22" s="11"/>
      <c r="K22" s="11"/>
      <c r="L22" s="11"/>
      <c r="M22" s="11"/>
      <c r="N22" s="18" t="n">
        <f aca="false">SUM(B22:M22)</f>
        <v>0</v>
      </c>
    </row>
    <row r="23" customFormat="false" ht="15" hidden="false" customHeight="false" outlineLevel="0" collapsed="false">
      <c r="A23" s="25" t="str">
        <f aca="false">Budget!A23</f>
        <v>Books and printing</v>
      </c>
      <c r="B23" s="11"/>
      <c r="C23" s="11"/>
      <c r="D23" s="11"/>
      <c r="E23" s="11"/>
      <c r="F23" s="11"/>
      <c r="G23" s="11"/>
      <c r="H23" s="11"/>
      <c r="I23" s="11"/>
      <c r="J23" s="11"/>
      <c r="K23" s="11"/>
      <c r="L23" s="11"/>
      <c r="M23" s="11"/>
      <c r="N23" s="18" t="n">
        <f aca="false">SUM(B23:M23)</f>
        <v>0</v>
      </c>
    </row>
    <row r="24" customFormat="false" ht="15" hidden="false" customHeight="false" outlineLevel="0" collapsed="false">
      <c r="A24" s="25" t="str">
        <f aca="false">Budget!A24</f>
        <v>Toiletries and laundry</v>
      </c>
      <c r="B24" s="11"/>
      <c r="C24" s="11"/>
      <c r="D24" s="11"/>
      <c r="E24" s="11"/>
      <c r="F24" s="11"/>
      <c r="G24" s="11"/>
      <c r="H24" s="11"/>
      <c r="I24" s="11"/>
      <c r="J24" s="11"/>
      <c r="K24" s="11"/>
      <c r="L24" s="11"/>
      <c r="M24" s="11"/>
      <c r="N24" s="18" t="n">
        <f aca="false">SUM(B24:M24)</f>
        <v>0</v>
      </c>
    </row>
    <row r="25" customFormat="false" ht="15" hidden="false" customHeight="false" outlineLevel="0" collapsed="false">
      <c r="A25" s="25" t="str">
        <f aca="false">Budget!A25</f>
        <v>Clothes and shoes</v>
      </c>
      <c r="B25" s="11"/>
      <c r="C25" s="11"/>
      <c r="D25" s="11"/>
      <c r="E25" s="11"/>
      <c r="F25" s="11"/>
      <c r="G25" s="11"/>
      <c r="H25" s="11"/>
      <c r="I25" s="11"/>
      <c r="J25" s="11"/>
      <c r="K25" s="11"/>
      <c r="L25" s="11"/>
      <c r="M25" s="11"/>
      <c r="N25" s="18" t="n">
        <f aca="false">SUM(B25:M25)</f>
        <v>0</v>
      </c>
    </row>
    <row r="26" customFormat="false" ht="15" hidden="false" customHeight="false" outlineLevel="0" collapsed="false">
      <c r="A26" s="25" t="str">
        <f aca="false">Budget!A26</f>
        <v>Church, mosque and giving</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5" t="str">
        <f aca="false">Budget!A27</f>
        <v>Outings and fun</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Health and medicine</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Subscriptions (music, streaming)</v>
      </c>
      <c r="B29" s="11"/>
      <c r="C29" s="11"/>
      <c r="D29" s="11"/>
      <c r="E29" s="11"/>
      <c r="F29" s="11"/>
      <c r="G29" s="11"/>
      <c r="H29" s="11"/>
      <c r="I29" s="11"/>
      <c r="J29" s="11"/>
      <c r="K29" s="11"/>
      <c r="L29" s="11"/>
      <c r="M29" s="11"/>
      <c r="N29" s="18" t="n">
        <f aca="false">SUM(B29:M29)</f>
        <v>0</v>
      </c>
    </row>
    <row r="30" customFormat="false" ht="15" hidden="false" customHeight="false" outlineLevel="0" collapsed="false">
      <c r="A30" s="25" t="str">
        <f aca="false">Budget!A30</f>
        <v>Gadgets and repairs</v>
      </c>
      <c r="B30" s="11"/>
      <c r="C30" s="11"/>
      <c r="D30" s="11"/>
      <c r="E30" s="11"/>
      <c r="F30" s="11"/>
      <c r="G30" s="11"/>
      <c r="H30" s="11"/>
      <c r="I30" s="11"/>
      <c r="J30" s="11"/>
      <c r="K30" s="11"/>
      <c r="L30" s="11"/>
      <c r="M30" s="11"/>
      <c r="N30" s="18" t="n">
        <f aca="false">SUM(B30:M30)</f>
        <v>0</v>
      </c>
    </row>
    <row r="31" customFormat="false" ht="15" hidden="false" customHeight="false" outlineLevel="0" collapsed="false">
      <c r="A31" s="25" t="str">
        <f aca="false">Budget!A31</f>
        <v>Gifts and family</v>
      </c>
      <c r="B31" s="11"/>
      <c r="C31" s="11"/>
      <c r="D31" s="11"/>
      <c r="E31" s="11"/>
      <c r="F31" s="11"/>
      <c r="G31" s="11"/>
      <c r="H31" s="11"/>
      <c r="I31" s="11"/>
      <c r="J31" s="11"/>
      <c r="K31" s="11"/>
      <c r="L31" s="11"/>
      <c r="M31" s="11"/>
      <c r="N31" s="18" t="n">
        <f aca="false">SUM(B31:M31)</f>
        <v>0</v>
      </c>
    </row>
    <row r="32" customFormat="false" ht="15" hidden="false" customHeight="false" outlineLevel="0" collapsed="false">
      <c r="A32" s="25" t="str">
        <f aca="false">Budget!A32</f>
        <v>Savings</v>
      </c>
      <c r="B32" s="11"/>
      <c r="C32" s="11"/>
      <c r="D32" s="11"/>
      <c r="E32" s="11"/>
      <c r="F32" s="11"/>
      <c r="G32" s="11"/>
      <c r="H32" s="11"/>
      <c r="I32" s="11"/>
      <c r="J32" s="11"/>
      <c r="K32" s="11"/>
      <c r="L32" s="11"/>
      <c r="M32" s="11"/>
      <c r="N32" s="18" t="n">
        <f aca="false">SUM(B32:M32)</f>
        <v>0</v>
      </c>
    </row>
    <row r="33" customFormat="false" ht="15" hidden="false" customHeight="false" outlineLevel="0" collapsed="false">
      <c r="A33" s="25" t="str">
        <f aca="false">Budget!A33</f>
        <v>Other spending</v>
      </c>
      <c r="B33" s="11"/>
      <c r="C33" s="11"/>
      <c r="D33" s="11"/>
      <c r="E33" s="11"/>
      <c r="F33" s="11"/>
      <c r="G33" s="11"/>
      <c r="H33" s="11"/>
      <c r="I33" s="11"/>
      <c r="J33" s="11"/>
      <c r="K33" s="11"/>
      <c r="L33" s="11"/>
      <c r="M33" s="11"/>
      <c r="N33" s="18" t="n">
        <f aca="false">SUM(B33:M33)</f>
        <v>0</v>
      </c>
    </row>
    <row r="34" customFormat="false" ht="15" hidden="false" customHeight="false" outlineLevel="0" collapsed="false">
      <c r="A34" s="19" t="s">
        <v>55</v>
      </c>
      <c r="B34" s="20" t="n">
        <f aca="false">SUM(B20:B33)</f>
        <v>0</v>
      </c>
      <c r="C34" s="20" t="n">
        <f aca="false">SUM(C20:C33)</f>
        <v>0</v>
      </c>
      <c r="D34" s="20" t="n">
        <f aca="false">SUM(D20:D33)</f>
        <v>0</v>
      </c>
      <c r="E34" s="20" t="n">
        <f aca="false">SUM(E20:E33)</f>
        <v>0</v>
      </c>
      <c r="F34" s="20" t="n">
        <f aca="false">SUM(F20:F33)</f>
        <v>0</v>
      </c>
      <c r="G34" s="20" t="n">
        <f aca="false">SUM(G20:G33)</f>
        <v>0</v>
      </c>
      <c r="H34" s="20" t="n">
        <f aca="false">SUM(H20:H33)</f>
        <v>0</v>
      </c>
      <c r="I34" s="20" t="n">
        <f aca="false">SUM(I20:I33)</f>
        <v>0</v>
      </c>
      <c r="J34" s="20" t="n">
        <f aca="false">SUM(J20:J33)</f>
        <v>0</v>
      </c>
      <c r="K34" s="20" t="n">
        <f aca="false">SUM(K20:K33)</f>
        <v>0</v>
      </c>
      <c r="L34" s="20" t="n">
        <f aca="false">SUM(L20:L33)</f>
        <v>0</v>
      </c>
      <c r="M34" s="20" t="n">
        <f aca="false">SUM(M20:M33)</f>
        <v>0</v>
      </c>
      <c r="N34" s="20" t="n">
        <f aca="false">SUM(B34:M34)</f>
        <v>0</v>
      </c>
    </row>
    <row r="36" customFormat="false" ht="15" hidden="false" customHeight="false" outlineLevel="0" collapsed="false">
      <c r="A36" s="19" t="s">
        <v>56</v>
      </c>
      <c r="B36" s="20" t="n">
        <f aca="false">B16-B34</f>
        <v>0</v>
      </c>
      <c r="C36" s="20" t="n">
        <f aca="false">C16-C34</f>
        <v>0</v>
      </c>
      <c r="D36" s="20" t="n">
        <f aca="false">D16-D34</f>
        <v>0</v>
      </c>
      <c r="E36" s="20" t="n">
        <f aca="false">E16-E34</f>
        <v>0</v>
      </c>
      <c r="F36" s="20" t="n">
        <f aca="false">F16-F34</f>
        <v>0</v>
      </c>
      <c r="G36" s="20" t="n">
        <f aca="false">G16-G34</f>
        <v>0</v>
      </c>
      <c r="H36" s="20" t="n">
        <f aca="false">H16-H34</f>
        <v>0</v>
      </c>
      <c r="I36" s="20" t="n">
        <f aca="false">I16-I34</f>
        <v>0</v>
      </c>
      <c r="J36" s="20" t="n">
        <f aca="false">J16-J34</f>
        <v>0</v>
      </c>
      <c r="K36" s="20" t="n">
        <f aca="false">K16-K34</f>
        <v>0</v>
      </c>
      <c r="L36" s="20" t="n">
        <f aca="false">L16-L34</f>
        <v>0</v>
      </c>
      <c r="M36" s="20" t="n">
        <f aca="false">M16-M34</f>
        <v>0</v>
      </c>
      <c r="N36" s="20" t="n">
        <f aca="false">SUM(B36:M36)</f>
        <v>0</v>
      </c>
    </row>
    <row r="37" customFormat="false" ht="15" hidden="false" customHeight="false" outlineLevel="0" collapsed="false">
      <c r="A37" s="21" t="s">
        <v>57</v>
      </c>
      <c r="B37" s="22" t="n">
        <f aca="false">IFERROR(B36/B9,0)</f>
        <v>0</v>
      </c>
      <c r="C37" s="22" t="n">
        <f aca="false">IFERROR(C36/C9,0)</f>
        <v>0</v>
      </c>
      <c r="D37" s="22" t="n">
        <f aca="false">IFERROR(D36/D9,0)</f>
        <v>0</v>
      </c>
      <c r="E37" s="22" t="n">
        <f aca="false">IFERROR(E36/E9,0)</f>
        <v>0</v>
      </c>
      <c r="F37" s="22" t="n">
        <f aca="false">IFERROR(F36/F9,0)</f>
        <v>0</v>
      </c>
      <c r="G37" s="22" t="n">
        <f aca="false">IFERROR(G36/G9,0)</f>
        <v>0</v>
      </c>
      <c r="H37" s="22" t="n">
        <f aca="false">IFERROR(H36/H9,0)</f>
        <v>0</v>
      </c>
      <c r="I37" s="22" t="n">
        <f aca="false">IFERROR(I36/I9,0)</f>
        <v>0</v>
      </c>
      <c r="J37" s="22" t="n">
        <f aca="false">IFERROR(J36/J9,0)</f>
        <v>0</v>
      </c>
      <c r="K37" s="22" t="n">
        <f aca="false">IFERROR(K36/K9,0)</f>
        <v>0</v>
      </c>
      <c r="L37" s="22" t="n">
        <f aca="false">IFERROR(L36/L9,0)</f>
        <v>0</v>
      </c>
      <c r="M37" s="22" t="n">
        <f aca="false">IFERROR(M36/M9,0)</f>
        <v>0</v>
      </c>
      <c r="N37" s="22" t="n">
        <f aca="false">IFERROR(N36/N9,0)</f>
        <v>0</v>
      </c>
    </row>
    <row r="39" customFormat="false" ht="15" hidden="false" customHeight="false" outlineLevel="0" collapsed="false">
      <c r="A39" s="16" t="s">
        <v>58</v>
      </c>
      <c r="B39" s="17"/>
      <c r="C39" s="17"/>
      <c r="D39" s="17"/>
      <c r="E39" s="17"/>
      <c r="F39" s="17"/>
      <c r="G39" s="17"/>
      <c r="H39" s="17"/>
      <c r="I39" s="17"/>
      <c r="J39" s="17"/>
      <c r="K39" s="17"/>
      <c r="L39" s="17"/>
      <c r="M39" s="17"/>
      <c r="N39" s="17"/>
    </row>
    <row r="40" customFormat="false" ht="15" hidden="false" customHeight="false" outlineLevel="0" collapsed="false">
      <c r="A40" s="21" t="s">
        <v>59</v>
      </c>
      <c r="B40" s="23" t="n">
        <f aca="false">Setup!$B$5</f>
        <v>2000000</v>
      </c>
      <c r="C40" s="24" t="n">
        <f aca="false">B43</f>
        <v>2000000</v>
      </c>
      <c r="D40" s="24" t="n">
        <f aca="false">C43</f>
        <v>2000000</v>
      </c>
      <c r="E40" s="24" t="n">
        <f aca="false">D43</f>
        <v>2000000</v>
      </c>
      <c r="F40" s="24" t="n">
        <f aca="false">E43</f>
        <v>2000000</v>
      </c>
      <c r="G40" s="24" t="n">
        <f aca="false">F43</f>
        <v>2000000</v>
      </c>
      <c r="H40" s="24" t="n">
        <f aca="false">G43</f>
        <v>2000000</v>
      </c>
      <c r="I40" s="24" t="n">
        <f aca="false">H43</f>
        <v>2000000</v>
      </c>
      <c r="J40" s="24" t="n">
        <f aca="false">I43</f>
        <v>2000000</v>
      </c>
      <c r="K40" s="24" t="n">
        <f aca="false">J43</f>
        <v>2000000</v>
      </c>
      <c r="L40" s="24" t="n">
        <f aca="false">K43</f>
        <v>2000000</v>
      </c>
      <c r="M40" s="24" t="n">
        <f aca="false">L43</f>
        <v>2000000</v>
      </c>
      <c r="N40" s="24" t="n">
        <f aca="false">B40</f>
        <v>2000000</v>
      </c>
    </row>
    <row r="41" customFormat="false" ht="15" hidden="false" customHeight="false" outlineLevel="0" collapsed="false">
      <c r="A41" s="21" t="s">
        <v>60</v>
      </c>
      <c r="B41" s="11"/>
      <c r="C41" s="11"/>
      <c r="D41" s="11"/>
      <c r="E41" s="11"/>
      <c r="F41" s="11"/>
      <c r="G41" s="11"/>
      <c r="H41" s="11"/>
      <c r="I41" s="11"/>
      <c r="J41" s="11"/>
      <c r="K41" s="11"/>
      <c r="L41" s="11"/>
      <c r="M41" s="11"/>
      <c r="N41" s="18" t="n">
        <f aca="false">SUM(B41:M41)</f>
        <v>0</v>
      </c>
    </row>
    <row r="42" customFormat="false" ht="15" hidden="false" customHeight="false" outlineLevel="0" collapsed="false">
      <c r="A42" s="21" t="s">
        <v>61</v>
      </c>
      <c r="B42" s="11"/>
      <c r="C42" s="11"/>
      <c r="D42" s="11"/>
      <c r="E42" s="11"/>
      <c r="F42" s="11"/>
      <c r="G42" s="11"/>
      <c r="H42" s="11"/>
      <c r="I42" s="11"/>
      <c r="J42" s="11"/>
      <c r="K42" s="11"/>
      <c r="L42" s="11"/>
      <c r="M42" s="11"/>
      <c r="N42" s="18" t="n">
        <f aca="false">SUM(B42:M42)</f>
        <v>0</v>
      </c>
    </row>
    <row r="43" customFormat="false" ht="15" hidden="false" customHeight="false" outlineLevel="0" collapsed="false">
      <c r="A43" s="7" t="s">
        <v>62</v>
      </c>
      <c r="B43" s="18" t="n">
        <f aca="false">B40+B36+B41-B42</f>
        <v>2000000</v>
      </c>
      <c r="C43" s="18" t="n">
        <f aca="false">C40+C36+C41-C42</f>
        <v>2000000</v>
      </c>
      <c r="D43" s="18" t="n">
        <f aca="false">D40+D36+D41-D42</f>
        <v>2000000</v>
      </c>
      <c r="E43" s="18" t="n">
        <f aca="false">E40+E36+E41-E42</f>
        <v>2000000</v>
      </c>
      <c r="F43" s="18" t="n">
        <f aca="false">F40+F36+F41-F42</f>
        <v>2000000</v>
      </c>
      <c r="G43" s="18" t="n">
        <f aca="false">G40+G36+G41-G42</f>
        <v>2000000</v>
      </c>
      <c r="H43" s="18" t="n">
        <f aca="false">H40+H36+H41-H42</f>
        <v>2000000</v>
      </c>
      <c r="I43" s="18" t="n">
        <f aca="false">I40+I36+I41-I42</f>
        <v>2000000</v>
      </c>
      <c r="J43" s="18" t="n">
        <f aca="false">J40+J36+J41-J42</f>
        <v>2000000</v>
      </c>
      <c r="K43" s="18" t="n">
        <f aca="false">K40+K36+K41-K42</f>
        <v>2000000</v>
      </c>
      <c r="L43" s="18" t="n">
        <f aca="false">L40+L36+L41-L42</f>
        <v>2000000</v>
      </c>
      <c r="M43" s="18" t="n">
        <f aca="false">M40+M36+M41-M42</f>
        <v>2000000</v>
      </c>
      <c r="N43" s="18" t="n">
        <f aca="false">M43</f>
        <v>2000000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&amp;CGeneral Business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64</v>
      </c>
      <c r="B3" s="8" t="n">
        <v>1</v>
      </c>
      <c r="C3" s="26" t="n">
        <f aca="false">INDEX(Budget!$B$4:$M$4,1,$B$3)</f>
        <v>46388</v>
      </c>
    </row>
    <row r="4" customFormat="false" ht="15" hidden="false" customHeight="false" outlineLevel="0" collapsed="false">
      <c r="A4" s="12" t="s">
        <v>65</v>
      </c>
    </row>
    <row r="6" customFormat="false" ht="15" hidden="false" customHeight="false" outlineLevel="0" collapsed="false">
      <c r="A6" s="13" t="s">
        <v>26</v>
      </c>
      <c r="B6" s="15" t="s">
        <v>66</v>
      </c>
      <c r="C6" s="15" t="s">
        <v>67</v>
      </c>
      <c r="D6" s="15" t="s">
        <v>68</v>
      </c>
      <c r="E6" s="15" t="s">
        <v>69</v>
      </c>
      <c r="F6" s="15" t="s">
        <v>70</v>
      </c>
      <c r="G6" s="15" t="s">
        <v>71</v>
      </c>
      <c r="H6" s="15" t="s">
        <v>68</v>
      </c>
      <c r="I6" s="15" t="s">
        <v>69</v>
      </c>
    </row>
    <row r="7" customFormat="false" ht="15" hidden="false" customHeight="false" outlineLevel="0" collapsed="false">
      <c r="A7" s="16" t="s">
        <v>28</v>
      </c>
      <c r="B7" s="17"/>
      <c r="C7" s="17"/>
      <c r="D7" s="17"/>
      <c r="E7" s="17"/>
      <c r="F7" s="17"/>
      <c r="G7" s="17"/>
      <c r="H7" s="17"/>
      <c r="I7" s="17"/>
    </row>
    <row r="8" customFormat="false" ht="15" hidden="false" customHeight="false" outlineLevel="0" collapsed="false">
      <c r="A8" s="25" t="str">
        <f aca="false">Budget!A6</f>
        <v>Allowance from home</v>
      </c>
      <c r="B8" s="23" t="n">
        <f aca="false">Budget!N6</f>
        <v>18000000</v>
      </c>
      <c r="C8" s="23" t="n">
        <f aca="false">Actuals!N6</f>
        <v>0</v>
      </c>
      <c r="D8" s="24" t="n">
        <f aca="false">C8-B8</f>
        <v>-18000000</v>
      </c>
      <c r="E8" s="22" t="n">
        <f aca="false">IFERROR(D8/ABS(B8),0)</f>
        <v>-1</v>
      </c>
      <c r="F8" s="23" t="n">
        <f aca="false">INDEX(Budget!$B6:$M6,1,$B$3)</f>
        <v>1500000</v>
      </c>
      <c r="G8" s="23" t="n">
        <f aca="false">INDEX(Actuals!$B6:$M6,1,$B$3)</f>
        <v>0</v>
      </c>
      <c r="H8" s="24" t="n">
        <f aca="false">G8-F8</f>
        <v>-1500000</v>
      </c>
      <c r="I8" s="22" t="n">
        <f aca="false">IFERROR(H8/ABS(F8),0)</f>
        <v>-1</v>
      </c>
    </row>
    <row r="9" customFormat="false" ht="15" hidden="false" customHeight="false" outlineLevel="0" collapsed="false">
      <c r="A9" s="25" t="str">
        <f aca="false">Budget!A7</f>
        <v>Part-time work or hustle</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Scholarships and gifts</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19" t="s">
        <v>32</v>
      </c>
      <c r="B11" s="27" t="n">
        <f aca="false">Budget!N9</f>
        <v>18000000</v>
      </c>
      <c r="C11" s="27" t="n">
        <f aca="false">Actuals!N9</f>
        <v>0</v>
      </c>
      <c r="D11" s="20" t="n">
        <f aca="false">C11-B11</f>
        <v>-18000000</v>
      </c>
      <c r="E11" s="28" t="n">
        <f aca="false">IFERROR(D11/ABS(B11),0)</f>
        <v>-1</v>
      </c>
      <c r="F11" s="27" t="n">
        <f aca="false">INDEX(Budget!$B9:$M9,1,$B$3)</f>
        <v>1500000</v>
      </c>
      <c r="G11" s="27" t="n">
        <f aca="false">INDEX(Actuals!$B9:$M9,1,$B$3)</f>
        <v>0</v>
      </c>
      <c r="H11" s="20" t="n">
        <f aca="false">G11-F11</f>
        <v>-1500000</v>
      </c>
      <c r="I11" s="28" t="n">
        <f aca="false">IFERROR(H11/ABS(F11),0)</f>
        <v>-1</v>
      </c>
    </row>
    <row r="12" customFormat="false" ht="15" hidden="false" customHeight="false" outlineLevel="0" collapsed="false">
      <c r="A12" s="16" t="s">
        <v>33</v>
      </c>
      <c r="B12" s="17"/>
      <c r="C12" s="17"/>
      <c r="D12" s="17"/>
      <c r="E12" s="17"/>
      <c r="F12" s="17"/>
      <c r="G12" s="17"/>
      <c r="H12" s="17"/>
      <c r="I12" s="17"/>
    </row>
    <row r="13" customFormat="false" ht="15" hidden="false" customHeight="false" outlineLevel="0" collapsed="false">
      <c r="A13" s="25" t="str">
        <f aca="false">Budget!A12</f>
        <v>School fees and levies</v>
      </c>
      <c r="B13" s="23" t="n">
        <f aca="false">Budget!N12</f>
        <v>0</v>
      </c>
      <c r="C13" s="23" t="n">
        <f aca="false">Actuals!N12</f>
        <v>0</v>
      </c>
      <c r="D13" s="24" t="n">
        <f aca="false">B13-C13</f>
        <v>0</v>
      </c>
      <c r="E13" s="22" t="n">
        <f aca="false">IFERROR(D13/ABS(B13),0)</f>
        <v>0</v>
      </c>
      <c r="F13" s="23" t="n">
        <f aca="false">INDEX(Budget!$B12:$M12,1,$B$3)</f>
        <v>0</v>
      </c>
      <c r="G13" s="23" t="n">
        <f aca="false">INDEX(Actuals!$B12:$M12,1,$B$3)</f>
        <v>0</v>
      </c>
      <c r="H13" s="24" t="n">
        <f aca="false">F13-G13</f>
        <v>0</v>
      </c>
      <c r="I13" s="22" t="n">
        <f aca="false">IFERROR(H13/ABS(F13),0)</f>
        <v>0</v>
      </c>
    </row>
    <row r="14" customFormat="false" ht="15" hidden="false" customHeight="false" outlineLevel="0" collapsed="false">
      <c r="A14" s="25" t="str">
        <f aca="false">Budget!A13</f>
        <v>Hostel or rent</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5" t="str">
        <f aca="false">Budget!A14</f>
        <v>Electricity and utilities</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19" t="s">
        <v>37</v>
      </c>
      <c r="B16" s="27" t="n">
        <f aca="false">Budget!N15</f>
        <v>0</v>
      </c>
      <c r="C16" s="27" t="n">
        <f aca="false">Actuals!N15</f>
        <v>0</v>
      </c>
      <c r="D16" s="20" t="n">
        <f aca="false">B16-C16</f>
        <v>0</v>
      </c>
      <c r="E16" s="28" t="n">
        <f aca="false">IFERROR(D16/ABS(B16),0)</f>
        <v>0</v>
      </c>
      <c r="F16" s="27" t="n">
        <f aca="false">INDEX(Budget!$B15:$M15,1,$B$3)</f>
        <v>0</v>
      </c>
      <c r="G16" s="27" t="n">
        <f aca="false">INDEX(Actuals!$B15:$M15,1,$B$3)</f>
        <v>0</v>
      </c>
      <c r="H16" s="20" t="n">
        <f aca="false">F16-G16</f>
        <v>0</v>
      </c>
      <c r="I16" s="28" t="n">
        <f aca="false">IFERROR(H16/ABS(F16),0)</f>
        <v>0</v>
      </c>
    </row>
    <row r="17" customFormat="false" ht="15" hidden="false" customHeight="false" outlineLevel="0" collapsed="false">
      <c r="A17" s="19" t="s">
        <v>38</v>
      </c>
      <c r="B17" s="27" t="n">
        <f aca="false">Budget!N16</f>
        <v>18000000</v>
      </c>
      <c r="C17" s="27" t="n">
        <f aca="false">Actuals!N16</f>
        <v>0</v>
      </c>
      <c r="D17" s="20" t="n">
        <f aca="false">C17-B17</f>
        <v>-18000000</v>
      </c>
      <c r="E17" s="28" t="n">
        <f aca="false">IFERROR(D17/ABS(B17),0)</f>
        <v>-1</v>
      </c>
      <c r="F17" s="27" t="n">
        <f aca="false">INDEX(Budget!$B16:$M16,1,$B$3)</f>
        <v>1500000</v>
      </c>
      <c r="G17" s="27" t="n">
        <f aca="false">INDEX(Actuals!$B16:$M16,1,$B$3)</f>
        <v>0</v>
      </c>
      <c r="H17" s="20" t="n">
        <f aca="false">G17-F17</f>
        <v>-1500000</v>
      </c>
      <c r="I17" s="28" t="n">
        <f aca="false">IFERROR(H17/ABS(F17),0)</f>
        <v>-1</v>
      </c>
    </row>
    <row r="18" customFormat="false" ht="15" hidden="false" customHeight="false" outlineLevel="0" collapsed="false">
      <c r="A18" s="16" t="s">
        <v>40</v>
      </c>
      <c r="B18" s="17"/>
      <c r="C18" s="17"/>
      <c r="D18" s="17"/>
      <c r="E18" s="17"/>
      <c r="F18" s="17"/>
      <c r="G18" s="17"/>
      <c r="H18" s="17"/>
      <c r="I18" s="17"/>
    </row>
    <row r="19" customFormat="false" ht="15" hidden="false" customHeight="false" outlineLevel="0" collapsed="false">
      <c r="A19" s="25" t="str">
        <f aca="false">Budget!A20</f>
        <v>Food and cooking</v>
      </c>
      <c r="B19" s="23" t="n">
        <f aca="false">Budget!N20</f>
        <v>0</v>
      </c>
      <c r="C19" s="23" t="n">
        <f aca="false">Actuals!N20</f>
        <v>0</v>
      </c>
      <c r="D19" s="24" t="n">
        <f aca="false">B19-C19</f>
        <v>0</v>
      </c>
      <c r="E19" s="22" t="n">
        <f aca="false">IFERROR(D19/ABS(B19),0)</f>
        <v>0</v>
      </c>
      <c r="F19" s="23" t="n">
        <f aca="false">INDEX(Budget!$B20:$M20,1,$B$3)</f>
        <v>0</v>
      </c>
      <c r="G19" s="23" t="n">
        <f aca="false">INDEX(Actuals!$B20:$M20,1,$B$3)</f>
        <v>0</v>
      </c>
      <c r="H19" s="24" t="n">
        <f aca="false">F19-G19</f>
        <v>0</v>
      </c>
      <c r="I19" s="22" t="n">
        <f aca="false">IFERROR(H19/ABS(F19),0)</f>
        <v>0</v>
      </c>
    </row>
    <row r="20" customFormat="false" ht="15" hidden="false" customHeight="false" outlineLevel="0" collapsed="false">
      <c r="A20" s="25" t="str">
        <f aca="false">Budget!A21</f>
        <v>Transport</v>
      </c>
      <c r="B20" s="23" t="n">
        <f aca="false">Budget!N21</f>
        <v>0</v>
      </c>
      <c r="C20" s="23" t="n">
        <f aca="false">Actuals!N21</f>
        <v>0</v>
      </c>
      <c r="D20" s="24" t="n">
        <f aca="false">B20-C20</f>
        <v>0</v>
      </c>
      <c r="E20" s="22" t="n">
        <f aca="false">IFERROR(D20/ABS(B20),0)</f>
        <v>0</v>
      </c>
      <c r="F20" s="23" t="n">
        <f aca="false">INDEX(Budget!$B21:$M21,1,$B$3)</f>
        <v>0</v>
      </c>
      <c r="G20" s="23" t="n">
        <f aca="false">INDEX(Actuals!$B21:$M21,1,$B$3)</f>
        <v>0</v>
      </c>
      <c r="H20" s="24" t="n">
        <f aca="false">F20-G20</f>
        <v>0</v>
      </c>
      <c r="I20" s="22" t="n">
        <f aca="false">IFERROR(H20/ABS(F20),0)</f>
        <v>0</v>
      </c>
    </row>
    <row r="21" customFormat="false" ht="15" hidden="false" customHeight="false" outlineLevel="0" collapsed="false">
      <c r="A21" s="25" t="str">
        <f aca="false">Budget!A22</f>
        <v>Data, airtime and phone</v>
      </c>
      <c r="B21" s="23" t="n">
        <f aca="false">Budget!N22</f>
        <v>0</v>
      </c>
      <c r="C21" s="23" t="n">
        <f aca="false">Actuals!N22</f>
        <v>0</v>
      </c>
      <c r="D21" s="24" t="n">
        <f aca="false">B21-C21</f>
        <v>0</v>
      </c>
      <c r="E21" s="22" t="n">
        <f aca="false">IFERROR(D21/ABS(B21),0)</f>
        <v>0</v>
      </c>
      <c r="F21" s="23" t="n">
        <f aca="false">INDEX(Budget!$B22:$M22,1,$B$3)</f>
        <v>0</v>
      </c>
      <c r="G21" s="23" t="n">
        <f aca="false">INDEX(Actuals!$B22:$M22,1,$B$3)</f>
        <v>0</v>
      </c>
      <c r="H21" s="24" t="n">
        <f aca="false">F21-G21</f>
        <v>0</v>
      </c>
      <c r="I21" s="22" t="n">
        <f aca="false">IFERROR(H21/ABS(F21),0)</f>
        <v>0</v>
      </c>
    </row>
    <row r="22" customFormat="false" ht="15" hidden="false" customHeight="false" outlineLevel="0" collapsed="false">
      <c r="A22" s="25" t="str">
        <f aca="false">Budget!A23</f>
        <v>Books and printing</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25" t="str">
        <f aca="false">Budget!A24</f>
        <v>Toiletries and laundry</v>
      </c>
      <c r="B23" s="23" t="n">
        <f aca="false">Budget!N24</f>
        <v>0</v>
      </c>
      <c r="C23" s="23" t="n">
        <f aca="false">Actuals!N24</f>
        <v>0</v>
      </c>
      <c r="D23" s="24" t="n">
        <f aca="false">B23-C23</f>
        <v>0</v>
      </c>
      <c r="E23" s="22" t="n">
        <f aca="false">IFERROR(D23/ABS(B23),0)</f>
        <v>0</v>
      </c>
      <c r="F23" s="23" t="n">
        <f aca="false">INDEX(Budget!$B24:$M24,1,$B$3)</f>
        <v>0</v>
      </c>
      <c r="G23" s="23" t="n">
        <f aca="false">INDEX(Actuals!$B24:$M24,1,$B$3)</f>
        <v>0</v>
      </c>
      <c r="H23" s="24" t="n">
        <f aca="false">F23-G23</f>
        <v>0</v>
      </c>
      <c r="I23" s="22" t="n">
        <f aca="false">IFERROR(H23/ABS(F23),0)</f>
        <v>0</v>
      </c>
    </row>
    <row r="24" customFormat="false" ht="15" hidden="false" customHeight="false" outlineLevel="0" collapsed="false">
      <c r="A24" s="25" t="str">
        <f aca="false">Budget!A25</f>
        <v>Clothes and shoes</v>
      </c>
      <c r="B24" s="23" t="n">
        <f aca="false">Budget!N25</f>
        <v>0</v>
      </c>
      <c r="C24" s="23" t="n">
        <f aca="false">Actuals!N25</f>
        <v>0</v>
      </c>
      <c r="D24" s="24" t="n">
        <f aca="false">B24-C24</f>
        <v>0</v>
      </c>
      <c r="E24" s="22" t="n">
        <f aca="false">IFERROR(D24/ABS(B24),0)</f>
        <v>0</v>
      </c>
      <c r="F24" s="23" t="n">
        <f aca="false">INDEX(Budget!$B25:$M25,1,$B$3)</f>
        <v>0</v>
      </c>
      <c r="G24" s="23" t="n">
        <f aca="false">INDEX(Actuals!$B25:$M25,1,$B$3)</f>
        <v>0</v>
      </c>
      <c r="H24" s="24" t="n">
        <f aca="false">F24-G24</f>
        <v>0</v>
      </c>
      <c r="I24" s="22" t="n">
        <f aca="false">IFERROR(H24/ABS(F24),0)</f>
        <v>0</v>
      </c>
    </row>
    <row r="25" customFormat="false" ht="15" hidden="false" customHeight="false" outlineLevel="0" collapsed="false">
      <c r="A25" s="25" t="str">
        <f aca="false">Budget!A26</f>
        <v>Church, mosque and giving</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5" t="str">
        <f aca="false">Budget!A27</f>
        <v>Outings and fun</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5" t="str">
        <f aca="false">Budget!A28</f>
        <v>Health and medicine</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5" t="str">
        <f aca="false">Budget!A29</f>
        <v>Subscriptions (music, streaming)</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25" t="str">
        <f aca="false">Budget!A30</f>
        <v>Gadgets and repairs</v>
      </c>
      <c r="B29" s="23" t="n">
        <f aca="false">Budget!N30</f>
        <v>0</v>
      </c>
      <c r="C29" s="23" t="n">
        <f aca="false">Actuals!N30</f>
        <v>0</v>
      </c>
      <c r="D29" s="24" t="n">
        <f aca="false">B29-C29</f>
        <v>0</v>
      </c>
      <c r="E29" s="22" t="n">
        <f aca="false">IFERROR(D29/ABS(B29),0)</f>
        <v>0</v>
      </c>
      <c r="F29" s="23" t="n">
        <f aca="false">INDEX(Budget!$B30:$M30,1,$B$3)</f>
        <v>0</v>
      </c>
      <c r="G29" s="23" t="n">
        <f aca="false">INDEX(Actuals!$B30:$M30,1,$B$3)</f>
        <v>0</v>
      </c>
      <c r="H29" s="24" t="n">
        <f aca="false">F29-G29</f>
        <v>0</v>
      </c>
      <c r="I29" s="22" t="n">
        <f aca="false">IFERROR(H29/ABS(F29),0)</f>
        <v>0</v>
      </c>
    </row>
    <row r="30" customFormat="false" ht="15" hidden="false" customHeight="false" outlineLevel="0" collapsed="false">
      <c r="A30" s="25" t="str">
        <f aca="false">Budget!A31</f>
        <v>Gifts and family</v>
      </c>
      <c r="B30" s="23" t="n">
        <f aca="false">Budget!N31</f>
        <v>0</v>
      </c>
      <c r="C30" s="23" t="n">
        <f aca="false">Actuals!N31</f>
        <v>0</v>
      </c>
      <c r="D30" s="24" t="n">
        <f aca="false">B30-C30</f>
        <v>0</v>
      </c>
      <c r="E30" s="22" t="n">
        <f aca="false">IFERROR(D30/ABS(B30),0)</f>
        <v>0</v>
      </c>
      <c r="F30" s="23" t="n">
        <f aca="false">INDEX(Budget!$B31:$M31,1,$B$3)</f>
        <v>0</v>
      </c>
      <c r="G30" s="23" t="n">
        <f aca="false">INDEX(Actuals!$B31:$M31,1,$B$3)</f>
        <v>0</v>
      </c>
      <c r="H30" s="24" t="n">
        <f aca="false">F30-G30</f>
        <v>0</v>
      </c>
      <c r="I30" s="22" t="n">
        <f aca="false">IFERROR(H30/ABS(F30),0)</f>
        <v>0</v>
      </c>
    </row>
    <row r="31" customFormat="false" ht="15" hidden="false" customHeight="false" outlineLevel="0" collapsed="false">
      <c r="A31" s="25" t="str">
        <f aca="false">Budget!A32</f>
        <v>Savings</v>
      </c>
      <c r="B31" s="23" t="n">
        <f aca="false">Budget!N32</f>
        <v>0</v>
      </c>
      <c r="C31" s="23" t="n">
        <f aca="false">Actuals!N32</f>
        <v>0</v>
      </c>
      <c r="D31" s="24" t="n">
        <f aca="false">B31-C31</f>
        <v>0</v>
      </c>
      <c r="E31" s="22" t="n">
        <f aca="false">IFERROR(D31/ABS(B31),0)</f>
        <v>0</v>
      </c>
      <c r="F31" s="23" t="n">
        <f aca="false">INDEX(Budget!$B32:$M32,1,$B$3)</f>
        <v>0</v>
      </c>
      <c r="G31" s="23" t="n">
        <f aca="false">INDEX(Actuals!$B32:$M32,1,$B$3)</f>
        <v>0</v>
      </c>
      <c r="H31" s="24" t="n">
        <f aca="false">F31-G31</f>
        <v>0</v>
      </c>
      <c r="I31" s="22" t="n">
        <f aca="false">IFERROR(H31/ABS(F31),0)</f>
        <v>0</v>
      </c>
    </row>
    <row r="32" customFormat="false" ht="15" hidden="false" customHeight="false" outlineLevel="0" collapsed="false">
      <c r="A32" s="25" t="str">
        <f aca="false">Budget!A33</f>
        <v>Other spending</v>
      </c>
      <c r="B32" s="23" t="n">
        <f aca="false">Budget!N33</f>
        <v>0</v>
      </c>
      <c r="C32" s="23" t="n">
        <f aca="false">Actuals!N33</f>
        <v>0</v>
      </c>
      <c r="D32" s="24" t="n">
        <f aca="false">B32-C32</f>
        <v>0</v>
      </c>
      <c r="E32" s="22" t="n">
        <f aca="false">IFERROR(D32/ABS(B32),0)</f>
        <v>0</v>
      </c>
      <c r="F32" s="23" t="n">
        <f aca="false">INDEX(Budget!$B33:$M33,1,$B$3)</f>
        <v>0</v>
      </c>
      <c r="G32" s="23" t="n">
        <f aca="false">INDEX(Actuals!$B33:$M33,1,$B$3)</f>
        <v>0</v>
      </c>
      <c r="H32" s="24" t="n">
        <f aca="false">F32-G32</f>
        <v>0</v>
      </c>
      <c r="I32" s="22" t="n">
        <f aca="false">IFERROR(H32/ABS(F32),0)</f>
        <v>0</v>
      </c>
    </row>
    <row r="33" customFormat="false" ht="15" hidden="false" customHeight="false" outlineLevel="0" collapsed="false">
      <c r="A33" s="19" t="s">
        <v>55</v>
      </c>
      <c r="B33" s="27" t="n">
        <f aca="false">Budget!N34</f>
        <v>0</v>
      </c>
      <c r="C33" s="27" t="n">
        <f aca="false">Actuals!N34</f>
        <v>0</v>
      </c>
      <c r="D33" s="20" t="n">
        <f aca="false">B33-C33</f>
        <v>0</v>
      </c>
      <c r="E33" s="28" t="n">
        <f aca="false">IFERROR(D33/ABS(B33),0)</f>
        <v>0</v>
      </c>
      <c r="F33" s="27" t="n">
        <f aca="false">INDEX(Budget!$B34:$M34,1,$B$3)</f>
        <v>0</v>
      </c>
      <c r="G33" s="27" t="n">
        <f aca="false">INDEX(Actuals!$B34:$M34,1,$B$3)</f>
        <v>0</v>
      </c>
      <c r="H33" s="20" t="n">
        <f aca="false">F33-G33</f>
        <v>0</v>
      </c>
      <c r="I33" s="28" t="n">
        <f aca="false">IFERROR(H33/ABS(F33),0)</f>
        <v>0</v>
      </c>
    </row>
    <row r="34" customFormat="false" ht="15" hidden="false" customHeight="false" outlineLevel="0" collapsed="false">
      <c r="A34" s="19" t="s">
        <v>56</v>
      </c>
      <c r="B34" s="27" t="n">
        <f aca="false">Budget!N36</f>
        <v>18000000</v>
      </c>
      <c r="C34" s="27" t="n">
        <f aca="false">Actuals!N36</f>
        <v>0</v>
      </c>
      <c r="D34" s="20" t="n">
        <f aca="false">C34-B34</f>
        <v>-18000000</v>
      </c>
      <c r="E34" s="28" t="n">
        <f aca="false">IFERROR(D34/ABS(B34),0)</f>
        <v>-1</v>
      </c>
      <c r="F34" s="27" t="n">
        <f aca="false">INDEX(Budget!$B36:$M36,1,$B$3)</f>
        <v>1500000</v>
      </c>
      <c r="G34" s="27" t="n">
        <f aca="false">INDEX(Actuals!$B36:$M36,1,$B$3)</f>
        <v>0</v>
      </c>
      <c r="H34" s="20" t="n">
        <f aca="false">G34-F34</f>
        <v>-1500000</v>
      </c>
      <c r="I34" s="28" t="n">
        <f aca="false">IFERROR(H34/ABS(F34),0)</f>
        <v>-1</v>
      </c>
    </row>
    <row r="37" customFormat="false" ht="15" hidden="false" customHeight="false" outlineLevel="0" collapsed="false">
      <c r="A37" s="29" t="s">
        <v>72</v>
      </c>
    </row>
    <row r="38" customFormat="false" ht="15" hidden="false" customHeight="false" outlineLevel="0" collapsed="false">
      <c r="A38" s="7" t="s">
        <v>73</v>
      </c>
      <c r="B38" s="7" t="s">
        <v>74</v>
      </c>
      <c r="C38" s="7" t="s">
        <v>75</v>
      </c>
    </row>
    <row r="39" customFormat="false" ht="15" hidden="false" customHeight="false" outlineLevel="0" collapsed="false">
      <c r="A39" s="30" t="n">
        <f aca="false">Budget!B4</f>
        <v>46388</v>
      </c>
      <c r="B39" s="23" t="n">
        <f aca="false">Budget!B36</f>
        <v>1500000</v>
      </c>
      <c r="C39" s="23" t="n">
        <f aca="false">Actuals!B36</f>
        <v>0</v>
      </c>
    </row>
    <row r="40" customFormat="false" ht="15" hidden="false" customHeight="false" outlineLevel="0" collapsed="false">
      <c r="A40" s="30" t="n">
        <f aca="false">Budget!C4</f>
        <v>46419</v>
      </c>
      <c r="B40" s="23" t="n">
        <f aca="false">Budget!C36</f>
        <v>1500000</v>
      </c>
      <c r="C40" s="23" t="n">
        <f aca="false">Actuals!C36</f>
        <v>0</v>
      </c>
    </row>
    <row r="41" customFormat="false" ht="15" hidden="false" customHeight="false" outlineLevel="0" collapsed="false">
      <c r="A41" s="30" t="n">
        <f aca="false">Budget!D4</f>
        <v>46447</v>
      </c>
      <c r="B41" s="23" t="n">
        <f aca="false">Budget!D36</f>
        <v>1500000</v>
      </c>
      <c r="C41" s="23" t="n">
        <f aca="false">Actuals!D36</f>
        <v>0</v>
      </c>
    </row>
    <row r="42" customFormat="false" ht="15" hidden="false" customHeight="false" outlineLevel="0" collapsed="false">
      <c r="A42" s="30" t="n">
        <f aca="false">Budget!E4</f>
        <v>46478</v>
      </c>
      <c r="B42" s="23" t="n">
        <f aca="false">Budget!E36</f>
        <v>1500000</v>
      </c>
      <c r="C42" s="23" t="n">
        <f aca="false">Actuals!E36</f>
        <v>0</v>
      </c>
    </row>
    <row r="43" customFormat="false" ht="15" hidden="false" customHeight="false" outlineLevel="0" collapsed="false">
      <c r="A43" s="30" t="n">
        <f aca="false">Budget!F4</f>
        <v>46508</v>
      </c>
      <c r="B43" s="23" t="n">
        <f aca="false">Budget!F36</f>
        <v>1500000</v>
      </c>
      <c r="C43" s="23" t="n">
        <f aca="false">Actuals!F36</f>
        <v>0</v>
      </c>
    </row>
    <row r="44" customFormat="false" ht="15" hidden="false" customHeight="false" outlineLevel="0" collapsed="false">
      <c r="A44" s="30" t="n">
        <f aca="false">Budget!G4</f>
        <v>46539</v>
      </c>
      <c r="B44" s="23" t="n">
        <f aca="false">Budget!G36</f>
        <v>1500000</v>
      </c>
      <c r="C44" s="23" t="n">
        <f aca="false">Actuals!G36</f>
        <v>0</v>
      </c>
    </row>
    <row r="45" customFormat="false" ht="15" hidden="false" customHeight="false" outlineLevel="0" collapsed="false">
      <c r="A45" s="30" t="n">
        <f aca="false">Budget!H4</f>
        <v>46569</v>
      </c>
      <c r="B45" s="23" t="n">
        <f aca="false">Budget!H36</f>
        <v>1500000</v>
      </c>
      <c r="C45" s="23" t="n">
        <f aca="false">Actuals!H36</f>
        <v>0</v>
      </c>
    </row>
    <row r="46" customFormat="false" ht="15" hidden="false" customHeight="false" outlineLevel="0" collapsed="false">
      <c r="A46" s="30" t="n">
        <f aca="false">Budget!I4</f>
        <v>46600</v>
      </c>
      <c r="B46" s="23" t="n">
        <f aca="false">Budget!I36</f>
        <v>1500000</v>
      </c>
      <c r="C46" s="23" t="n">
        <f aca="false">Actuals!I36</f>
        <v>0</v>
      </c>
    </row>
    <row r="47" customFormat="false" ht="15" hidden="false" customHeight="false" outlineLevel="0" collapsed="false">
      <c r="A47" s="30" t="n">
        <f aca="false">Budget!J4</f>
        <v>46631</v>
      </c>
      <c r="B47" s="23" t="n">
        <f aca="false">Budget!J36</f>
        <v>1500000</v>
      </c>
      <c r="C47" s="23" t="n">
        <f aca="false">Actuals!J36</f>
        <v>0</v>
      </c>
    </row>
    <row r="48" customFormat="false" ht="15" hidden="false" customHeight="false" outlineLevel="0" collapsed="false">
      <c r="A48" s="30" t="n">
        <f aca="false">Budget!K4</f>
        <v>46661</v>
      </c>
      <c r="B48" s="23" t="n">
        <f aca="false">Budget!K36</f>
        <v>1500000</v>
      </c>
      <c r="C48" s="23" t="n">
        <f aca="false">Actuals!K36</f>
        <v>0</v>
      </c>
    </row>
    <row r="49" customFormat="false" ht="15" hidden="false" customHeight="false" outlineLevel="0" collapsed="false">
      <c r="A49" s="30" t="n">
        <f aca="false">Budget!L4</f>
        <v>46692</v>
      </c>
      <c r="B49" s="23" t="n">
        <f aca="false">Budget!L36</f>
        <v>1500000</v>
      </c>
      <c r="C49" s="23" t="n">
        <f aca="false">Actuals!L36</f>
        <v>0</v>
      </c>
    </row>
    <row r="50" customFormat="false" ht="15" hidden="false" customHeight="false" outlineLevel="0" collapsed="false">
      <c r="A50" s="30" t="n">
        <f aca="false">Budget!M4</f>
        <v>46722</v>
      </c>
      <c r="B50" s="23" t="n">
        <f aca="false">Budget!M36</f>
        <v>1500000</v>
      </c>
      <c r="C50" s="23" t="n">
        <f aca="false">Actuals!M36</f>
        <v>0</v>
      </c>
    </row>
  </sheetData>
  <conditionalFormatting sqref="D7:E34">
    <cfRule type="cellIs" priority="2" operator="lessThan" aboveAverage="0" equalAverage="0" bottom="0" percent="0" rank="0" text="" dxfId="0">
      <formula>0</formula>
    </cfRule>
  </conditionalFormatting>
  <conditionalFormatting sqref="H7:I34">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76</v>
      </c>
      <c r="B1" s="0" t="s">
        <v>77</v>
      </c>
    </row>
    <row r="2" customFormat="false" ht="15" hidden="false" customHeight="false" outlineLevel="0" collapsed="false">
      <c r="A2" s="0" t="s">
        <v>78</v>
      </c>
      <c r="B2" s="0" t="s">
        <v>79</v>
      </c>
    </row>
    <row r="3" customFormat="false" ht="15" hidden="false" customHeight="false" outlineLevel="0" collapsed="false">
      <c r="A3" s="0" t="s">
        <v>80</v>
      </c>
      <c r="B3" s="0" t="s">
        <v>81</v>
      </c>
    </row>
    <row r="4" customFormat="false" ht="15" hidden="false" customHeight="false" outlineLevel="0" collapsed="false">
      <c r="A4" s="0" t="s">
        <v>82</v>
      </c>
      <c r="B4" s="0" t="s">
        <v>83</v>
      </c>
    </row>
    <row r="5" customFormat="false" ht="15" hidden="false" customHeight="false" outlineLevel="0" collapsed="false">
      <c r="A5" s="0" t="s">
        <v>84</v>
      </c>
      <c r="B5" s="0" t="n">
        <v>5</v>
      </c>
    </row>
    <row r="6" customFormat="false" ht="15" hidden="false" customHeight="false" outlineLevel="0" collapsed="false">
      <c r="A6" s="0" t="s">
        <v>85</v>
      </c>
      <c r="B6" s="0" t="n">
        <v>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2026-09-21T22:33:17Z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