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<sst xmlns="http://schemas.openxmlformats.org/spreadsheetml/2006/main" count="120" uniqueCount="90">
  <si>
    <t xml:space="preserve">Startup budget template</t>
  </si>
  <si>
    <t xml:space="preserve">For early-stage and tech startups. Tracks monthly burn and runway.</t>
  </si>
  <si>
    <t xml:space="preserve">Klario Finance · klario.finance</t>
  </si>
  <si>
    <t xml:space="preserve">How it works</t>
  </si>
  <si>
    <t xml:space="preserve">1. Setup: enter your business name, the first month of the budget and your opening cash.</t>
  </si>
  <si>
    <t xml:space="preserve">2. Budget: enter what you plan to earn and spend. On Setup, choose 'Same every month' to fill only the first month (the other months copy it), or 'Different each month' to fill every month. You can type over any month to change just that month. Rename line items in column A to fit your business.</t>
  </si>
  <si>
    <t xml:space="preserve">3. Actuals: each month, enter what actually came in and went out. Line names follow the Budget sheet.</t>
  </si>
  <si>
    <t xml:space="preserve">4. Variance: pick a month to review. Positive figures are favourable (more income or less cost than planned); figures in brackets are unfavourable.</t>
  </si>
  <si>
    <t xml:space="preserve">Burn is how much cash you lose in a month. Runway is how many months your cash lasts at that burn.</t>
  </si>
  <si>
    <t xml:space="preserve">Colour key</t>
  </si>
  <si>
    <t xml:space="preserve">Blue text on a pale yellow cell = an input you type in. Black text = a formula. Green text = pulled from another sheet.</t>
  </si>
  <si>
    <t xml:space="preserve">Notes</t>
  </si>
  <si>
    <t xml:space="preserve">The 'Subscription revenue' row on the Budget sheet and the opening cash on Setup hold example figures. Replace them with your own.</t>
  </si>
  <si>
    <t xml:space="preserve">Closing cash is an estimate: opening cash plus net profit, plus loans or funding received, minus loan repayments and asset purchases.</t>
  </si>
  <si>
    <t xml:space="preserve">All amounts are in naira (₦). Enter whole numbers, for example 250000 for ₦250,000.</t>
  </si>
  <si>
    <t xml:space="preserve">Setup</t>
  </si>
  <si>
    <t xml:space="preserve">Business name</t>
  </si>
  <si>
    <t xml:space="preserve">Your Business Ltd</t>
  </si>
  <si>
    <t xml:space="preserve">Shown on every sheet</t>
  </si>
  <si>
    <t xml:space="preserve">Budget start month</t>
  </si>
  <si>
    <t xml:space="preserve">First day of the month, e.g. 01/01/2027</t>
  </si>
  <si>
    <t xml:space="preserve">Opening cash balance</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</si>
  <si>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</si>
  <si>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</si>
  <si>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</si>
  <si>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</si>
  <si>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Startup template · enter planned figures each month</t>
  </si>
  <si>
    <t xml:space="preserve">Line item</t>
  </si>
  <si>
    <t xml:space="preserve">Total</t>
  </si>
  <si>
    <t xml:space="preserve">INCOME</t>
  </si>
  <si>
    <t xml:space="preserve">Subscription revenue</t>
  </si>
  <si>
    <t xml:space="preserve">One-off sales and services</t>
  </si>
  <si>
    <t xml:space="preserve">Other income</t>
  </si>
  <si>
    <t xml:space="preserve">Total income</t>
  </si>
  <si>
    <t xml:space="preserve">COST OF SALES</t>
  </si>
  <si>
    <t xml:space="preserve">Hosting and cloud</t>
  </si>
  <si>
    <t xml:space="preserve">Payment processing fees</t>
  </si>
  <si>
    <t xml:space="preserve">Third-party APIs and data</t>
  </si>
  <si>
    <t xml:space="preserve">Customer support tools</t>
  </si>
  <si>
    <t xml:space="preserve">Total cost of sales</t>
  </si>
  <si>
    <t xml:space="preserve">GROSS PROFIT</t>
  </si>
  <si>
    <t xml:space="preserve">Gross margin</t>
  </si>
  <si>
    <t xml:space="preserve">OPERATING EXPENSES</t>
  </si>
  <si>
    <t xml:space="preserve">Team salaries</t>
  </si>
  <si>
    <t xml:space="preserve">Contractors and freelancers</t>
  </si>
  <si>
    <t xml:space="preserve">Office or co-working</t>
  </si>
  <si>
    <t xml:space="preserve">Software and tools</t>
  </si>
  <si>
    <t xml:space="preserve">Marketing and user acquisition</t>
  </si>
  <si>
    <t xml:space="preserve">Legal, compliance and registrations</t>
  </si>
  <si>
    <t xml:space="preserve">Accounting and audit</t>
  </si>
  <si>
    <t xml:space="preserve">Internet and data</t>
  </si>
  <si>
    <t xml:space="preserve">Power backup and fuel</t>
  </si>
  <si>
    <t xml:space="preserve">Travel and events</t>
  </si>
  <si>
    <t xml:space="preserve">Recruitment</t>
  </si>
  <si>
    <t xml:space="preserve">Insurance</t>
  </si>
  <si>
    <t xml:space="preserve">Bank charges</t>
  </si>
  <si>
    <t xml:space="preserve">Miscellaneous</t>
  </si>
  <si>
    <t xml:space="preserve">Total operating expenses</t>
  </si>
  <si>
    <t xml:space="preserve">NET PROFIT</t>
  </si>
  <si>
    <t xml:space="preserve">Net margin</t>
  </si>
  <si>
    <t xml:space="preserve">CASH</t>
  </si>
  <si>
    <t xml:space="preserve">Opening cash</t>
  </si>
  <si>
    <t xml:space="preserve">Loans, grants and funding received</t>
  </si>
  <si>
    <t xml:space="preserve">Loan repayments and asset purchases</t>
  </si>
  <si>
    <t xml:space="preserve">Closing cash (estimate)</t>
  </si>
  <si>
    <t xml:space="preserve">Monthly burn</t>
  </si>
  <si>
    <t xml:space="preserve">Runway (months)</t>
  </si>
  <si>
    <t xml:space="preserve">Startup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</si>
  <si>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</si>
  <si>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</si>
  <si>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</si>
  <si>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</si>
  <si>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</si>
  <si>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</si>
  <si>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</si>
  <si>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</si>
  <si>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</si>
  <si>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</si>
  <si>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</si>
  <si>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</si>
  <si>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</si>
  <si>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startup</t>
  </si>
  <si>
    <t xml:space="preserve">template_name</t>
  </si>
  <si>
    <t xml:space="preserve">Startup</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</si>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</sst>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7">
    <numFmt numFmtId="164" formatCode="General"/>
    <numFmt numFmtId="165" formatCode="mmmm\ yyyy"/>
    <numFmt numFmtId="166" formatCode="\₦#,##0;&quot;(₦&quot;#,##0\);\-"/>
    <numFmt numFmtId="167" formatCode="mmm\ yy"/>
    <numFmt numFmtId="168" formatCode="0.0%;\(0.0%\);\-"/>
    <numFmt numFmtId="169" formatCode="0.0;;\-"/>
    <numFmt numFmtId="170"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Variance!B39</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Variance!$A$40:$A$51</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Variance!$B$40:$B$51</c:f>
              <c:numCache>
                <c:formatCode>\₦#,##0;"(₦"#,##0\);\-</c:formatCode>
                <c:ptCount val="12"/>
                <c:pt idx="0">
                  <c:v>800000</c:v>
                </c:pt>
                <c:pt idx="1">
                  <c:v>800000</c:v>
                </c:pt>
                <c:pt idx="2">
                  <c:v>800000</c:v>
                </c:pt>
                <c:pt idx="3">
                  <c:v>800000</c:v>
                </c:pt>
                <c:pt idx="4">
                  <c:v>800000</c:v>
                </c:pt>
                <c:pt idx="5">
                  <c:v>800000</c:v>
                </c:pt>
                <c:pt idx="6">
                  <c:v>800000</c:v>
                </c:pt>
                <c:pt idx="7">
                  <c:v>800000</c:v>
                </c:pt>
                <c:pt idx="8">
                  <c:v>800000</c:v>
                </c:pt>
                <c:pt idx="9">
                  <c:v>800000</c:v>
                </c:pt>
                <c:pt idx="10">
                  <c:v>800000</c:v>
                </c:pt>
                <c:pt idx="11">
                  <c:v>800000</c:v>
                </c:pt>
              </c:numCache>
            </c:numRef>
          </c:val>
        </c:ser>
        <c:ser>
          <c:idx val="1"/>
          <c:order val="1"/>
          <c:tx>
            <c:strRef>
              <c:f>Variance!C39</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Variance!$A$40:$A$51</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Variance!$C$40:$C$51</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44559759"/>
        <c:axId val="69523007"/>
      </c:barChart>
      <c:catAx>
        <c:axId val="44559759"/>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9523007"/>
        <c:crosses val="autoZero"/>
        <c:auto val="1"/>
        <c:lblAlgn val="ctr"/>
        <c:lblOffset val="100"/>
        <c:noMultiLvlLbl val="0"/>
      </c:catAx>
      <c:valAx>
        <c:axId val="69523007"/>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455975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36</xdr:row>
      <xdr:rowOff>160560</xdr:rowOff>
    </xdr:from>
    <xdr:to>
      <xdr:col>13</xdr:col>
      <xdr:colOff>187200</xdr:colOff>
      <xdr:row>51</xdr:row>
      <xdr:rowOff>182880</xdr:rowOff>
    </xdr:to>
    <xdr:graphicFrame>
      <xdr:nvGraphicFramePr>
        <xdr:cNvPr id="0" name="Chart 1"/>
        <xdr:cNvGraphicFramePr/>
      </xdr:nvGraphicFramePr>
      <xdr:xfrm>
        <a:off x="6273000" y="704844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t="s">
        <v>8</v>
      </c>
    </row>
    <row r="12" customFormat="false" ht="15" hidden="false" customHeight="false" outlineLevel="0" collapsed="false">
      <c r="B12" s="4"/>
    </row>
    <row r="13" customFormat="false" ht="15" hidden="false" customHeight="false" outlineLevel="0" collapsed="false">
      <c r="B13" s="5" t="s">
        <v>9</v>
      </c>
    </row>
    <row r="14" customFormat="false" ht="15" hidden="false" customHeight="false" outlineLevel="0" collapsed="false">
      <c r="B14" s="4" t="s">
        <v>10</v>
      </c>
    </row>
    <row r="15" customFormat="false" ht="15" hidden="false" customHeight="false" outlineLevel="0" collapsed="false">
      <c r="B15" s="4"/>
    </row>
    <row r="16" customFormat="false" ht="15" hidden="false" customHeight="false" outlineLevel="0" collapsed="false">
      <c r="B16" s="5" t="s">
        <v>11</v>
      </c>
    </row>
    <row r="17" customFormat="false" ht="23.85" hidden="false" customHeight="false" outlineLevel="0" collapsed="false">
      <c r="B17" s="4" t="s">
        <v>12</v>
      </c>
    </row>
    <row r="18" customFormat="false" ht="23.85" hidden="false" customHeight="false" outlineLevel="0" collapsed="false">
      <c r="B18" s="4" t="s">
        <v>13</v>
      </c>
    </row>
    <row r="19" customFormat="false" ht="15" hidden="false" customHeight="false" outlineLevel="0" collapsed="false">
      <c r="B19" s="4"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15</v>
      </c>
    </row>
    <row r="3" customFormat="false" ht="15" hidden="false" customHeight="false" outlineLevel="0" collapsed="false">
      <c r="A3" s="7" t="s">
        <v>16</v>
      </c>
      <c r="B3" s="8" t="s">
        <v>17</v>
      </c>
      <c r="C3" s="9" t="s">
        <v>18</v>
      </c>
    </row>
    <row r="4" customFormat="false" ht="15" hidden="false" customHeight="false" outlineLevel="0" collapsed="false">
      <c r="A4" s="7" t="s">
        <v>19</v>
      </c>
      <c r="B4" s="10" t="n">
        <v>46388</v>
      </c>
      <c r="C4" s="9" t="s">
        <v>20</v>
      </c>
    </row>
    <row r="5" customFormat="false" ht="15" hidden="false" customHeight="false" outlineLevel="0" collapsed="false">
      <c r="A5" s="7" t="s">
        <v>21</v>
      </c>
      <c r="B5" s="11" t="n">
        <v>1000000</v>
      </c>
      <c r="C5" s="9" t="s">
        <v>22</v>
      </c>
    </row>
    <row r="6" customFormat="false" ht="22.35" hidden="false" customHeight="false" outlineLevel="0" collapsed="false">
      <c r="A6" s="7" t="s">
        <v>23</v>
      </c>
      <c r="B6" s="8" t="s">
        <v>24</v>
      </c>
      <c r="C6" s="9" t="s">
        <v>25</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26</v>
      </c>
    </row>
    <row r="4" customFormat="false" ht="15" hidden="false" customHeight="false" outlineLevel="0" collapsed="false">
      <c r="A4" s="13" t="s">
        <v>27</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28</v>
      </c>
    </row>
    <row r="5" customFormat="false" ht="15" hidden="false" customHeight="false" outlineLevel="0" collapsed="false">
      <c r="A5" s="16" t="s">
        <v>29</v>
      </c>
      <c r="B5" s="17"/>
      <c r="C5" s="17"/>
      <c r="D5" s="17"/>
      <c r="E5" s="17"/>
      <c r="F5" s="17"/>
      <c r="G5" s="17"/>
      <c r="H5" s="17"/>
      <c r="I5" s="17"/>
      <c r="J5" s="17"/>
      <c r="K5" s="17"/>
      <c r="L5" s="17"/>
      <c r="M5" s="17"/>
      <c r="N5" s="17"/>
    </row>
    <row r="6" customFormat="false" ht="15" hidden="false" customHeight="false" outlineLevel="0" collapsed="false">
      <c r="A6" s="8" t="s">
        <v>30</v>
      </c>
      <c r="B6" s="11" t="n">
        <v>800000</v>
      </c>
      <c r="C6" s="11" t="n">
        <f aca="false">IF(Setup!$B$6="Same every month",$B6,0)</f>
        <v>800000</v>
      </c>
      <c r="D6" s="11" t="n">
        <f aca="false">IF(Setup!$B$6="Same every month",$B6,0)</f>
        <v>800000</v>
      </c>
      <c r="E6" s="11" t="n">
        <f aca="false">IF(Setup!$B$6="Same every month",$B6,0)</f>
        <v>800000</v>
      </c>
      <c r="F6" s="11" t="n">
        <f aca="false">IF(Setup!$B$6="Same every month",$B6,0)</f>
        <v>800000</v>
      </c>
      <c r="G6" s="11" t="n">
        <f aca="false">IF(Setup!$B$6="Same every month",$B6,0)</f>
        <v>800000</v>
      </c>
      <c r="H6" s="11" t="n">
        <f aca="false">IF(Setup!$B$6="Same every month",$B6,0)</f>
        <v>800000</v>
      </c>
      <c r="I6" s="11" t="n">
        <f aca="false">IF(Setup!$B$6="Same every month",$B6,0)</f>
        <v>800000</v>
      </c>
      <c r="J6" s="11" t="n">
        <f aca="false">IF(Setup!$B$6="Same every month",$B6,0)</f>
        <v>800000</v>
      </c>
      <c r="K6" s="11" t="n">
        <f aca="false">IF(Setup!$B$6="Same every month",$B6,0)</f>
        <v>800000</v>
      </c>
      <c r="L6" s="11" t="n">
        <f aca="false">IF(Setup!$B$6="Same every month",$B6,0)</f>
        <v>800000</v>
      </c>
      <c r="M6" s="11" t="n">
        <f aca="false">IF(Setup!$B$6="Same every month",$B6,0)</f>
        <v>800000</v>
      </c>
      <c r="N6" s="18" t="n">
        <f aca="false">SUM(B6:M6)</f>
        <v>9600000</v>
      </c>
    </row>
    <row r="7" customFormat="false" ht="15" hidden="false" customHeight="false" outlineLevel="0" collapsed="false">
      <c r="A7" s="8" t="s">
        <v>31</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32</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19" t="s">
        <v>33</v>
      </c>
      <c r="B9" s="20" t="n">
        <f aca="false">SUM(B6:B8)</f>
        <v>800000</v>
      </c>
      <c r="C9" s="20" t="n">
        <f aca="false">SUM(C6:C8)</f>
        <v>800000</v>
      </c>
      <c r="D9" s="20" t="n">
        <f aca="false">SUM(D6:D8)</f>
        <v>800000</v>
      </c>
      <c r="E9" s="20" t="n">
        <f aca="false">SUM(E6:E8)</f>
        <v>800000</v>
      </c>
      <c r="F9" s="20" t="n">
        <f aca="false">SUM(F6:F8)</f>
        <v>800000</v>
      </c>
      <c r="G9" s="20" t="n">
        <f aca="false">SUM(G6:G8)</f>
        <v>800000</v>
      </c>
      <c r="H9" s="20" t="n">
        <f aca="false">SUM(H6:H8)</f>
        <v>800000</v>
      </c>
      <c r="I9" s="20" t="n">
        <f aca="false">SUM(I6:I8)</f>
        <v>800000</v>
      </c>
      <c r="J9" s="20" t="n">
        <f aca="false">SUM(J6:J8)</f>
        <v>800000</v>
      </c>
      <c r="K9" s="20" t="n">
        <f aca="false">SUM(K6:K8)</f>
        <v>800000</v>
      </c>
      <c r="L9" s="20" t="n">
        <f aca="false">SUM(L6:L8)</f>
        <v>800000</v>
      </c>
      <c r="M9" s="20" t="n">
        <f aca="false">SUM(M6:M8)</f>
        <v>800000</v>
      </c>
      <c r="N9" s="20" t="n">
        <f aca="false">SUM(B9:M9)</f>
        <v>9600000</v>
      </c>
    </row>
    <row r="11" customFormat="false" ht="15" hidden="false" customHeight="false" outlineLevel="0" collapsed="false">
      <c r="A11" s="16" t="s">
        <v>34</v>
      </c>
      <c r="B11" s="17"/>
      <c r="C11" s="17"/>
      <c r="D11" s="17"/>
      <c r="E11" s="17"/>
      <c r="F11" s="17"/>
      <c r="G11" s="17"/>
      <c r="H11" s="17"/>
      <c r="I11" s="17"/>
      <c r="J11" s="17"/>
      <c r="K11" s="17"/>
      <c r="L11" s="17"/>
      <c r="M11" s="17"/>
      <c r="N11" s="17"/>
    </row>
    <row r="12" customFormat="false" ht="15" hidden="false" customHeight="false" outlineLevel="0" collapsed="false">
      <c r="A12" s="8" t="s">
        <v>35</v>
      </c>
      <c r="B12" s="11"/>
      <c r="C12" s="11" t="n">
        <f aca="false">IF(Setup!$B$6="Same every month",$B12,0)</f>
        <v>0</v>
      </c>
      <c r="D12" s="11" t="n">
        <f aca="false">IF(Setup!$B$6="Same every month",$B12,0)</f>
        <v>0</v>
      </c>
      <c r="E12" s="11" t="n">
        <f aca="false">IF(Setup!$B$6="Same every month",$B12,0)</f>
        <v>0</v>
      </c>
      <c r="F12" s="11" t="n">
        <f aca="false">IF(Setup!$B$6="Same every month",$B12,0)</f>
        <v>0</v>
      </c>
      <c r="G12" s="11" t="n">
        <f aca="false">IF(Setup!$B$6="Same every month",$B12,0)</f>
        <v>0</v>
      </c>
      <c r="H12" s="11" t="n">
        <f aca="false">IF(Setup!$B$6="Same every month",$B12,0)</f>
        <v>0</v>
      </c>
      <c r="I12" s="11" t="n">
        <f aca="false">IF(Setup!$B$6="Same every month",$B12,0)</f>
        <v>0</v>
      </c>
      <c r="J12" s="11" t="n">
        <f aca="false">IF(Setup!$B$6="Same every month",$B12,0)</f>
        <v>0</v>
      </c>
      <c r="K12" s="11" t="n">
        <f aca="false">IF(Setup!$B$6="Same every month",$B12,0)</f>
        <v>0</v>
      </c>
      <c r="L12" s="11" t="n">
        <f aca="false">IF(Setup!$B$6="Same every month",$B12,0)</f>
        <v>0</v>
      </c>
      <c r="M12" s="11" t="n">
        <f aca="false">IF(Setup!$B$6="Same every month",$B12,0)</f>
        <v>0</v>
      </c>
      <c r="N12" s="18" t="n">
        <f aca="false">SUM(B12:M12)</f>
        <v>0</v>
      </c>
    </row>
    <row r="13" customFormat="false" ht="15" hidden="false" customHeight="false" outlineLevel="0" collapsed="false">
      <c r="A13" s="8" t="s">
        <v>36</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37</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8" t="s">
        <v>38</v>
      </c>
      <c r="B15" s="11"/>
      <c r="C15" s="11" t="n">
        <f aca="false">IF(Setup!$B$6="Same every month",$B15,0)</f>
        <v>0</v>
      </c>
      <c r="D15" s="11" t="n">
        <f aca="false">IF(Setup!$B$6="Same every month",$B15,0)</f>
        <v>0</v>
      </c>
      <c r="E15" s="11" t="n">
        <f aca="false">IF(Setup!$B$6="Same every month",$B15,0)</f>
        <v>0</v>
      </c>
      <c r="F15" s="11" t="n">
        <f aca="false">IF(Setup!$B$6="Same every month",$B15,0)</f>
        <v>0</v>
      </c>
      <c r="G15" s="11" t="n">
        <f aca="false">IF(Setup!$B$6="Same every month",$B15,0)</f>
        <v>0</v>
      </c>
      <c r="H15" s="11" t="n">
        <f aca="false">IF(Setup!$B$6="Same every month",$B15,0)</f>
        <v>0</v>
      </c>
      <c r="I15" s="11" t="n">
        <f aca="false">IF(Setup!$B$6="Same every month",$B15,0)</f>
        <v>0</v>
      </c>
      <c r="J15" s="11" t="n">
        <f aca="false">IF(Setup!$B$6="Same every month",$B15,0)</f>
        <v>0</v>
      </c>
      <c r="K15" s="11" t="n">
        <f aca="false">IF(Setup!$B$6="Same every month",$B15,0)</f>
        <v>0</v>
      </c>
      <c r="L15" s="11" t="n">
        <f aca="false">IF(Setup!$B$6="Same every month",$B15,0)</f>
        <v>0</v>
      </c>
      <c r="M15" s="11" t="n">
        <f aca="false">IF(Setup!$B$6="Same every month",$B15,0)</f>
        <v>0</v>
      </c>
      <c r="N15" s="18" t="n">
        <f aca="false">SUM(B15:M15)</f>
        <v>0</v>
      </c>
    </row>
    <row r="16" customFormat="false" ht="15" hidden="false" customHeight="false" outlineLevel="0" collapsed="false">
      <c r="A16" s="19" t="s">
        <v>39</v>
      </c>
      <c r="B16" s="20" t="n">
        <f aca="false">SUM(B12:B15)</f>
        <v>0</v>
      </c>
      <c r="C16" s="20" t="n">
        <f aca="false">SUM(C12:C15)</f>
        <v>0</v>
      </c>
      <c r="D16" s="20" t="n">
        <f aca="false">SUM(D12:D15)</f>
        <v>0</v>
      </c>
      <c r="E16" s="20" t="n">
        <f aca="false">SUM(E12:E15)</f>
        <v>0</v>
      </c>
      <c r="F16" s="20" t="n">
        <f aca="false">SUM(F12:F15)</f>
        <v>0</v>
      </c>
      <c r="G16" s="20" t="n">
        <f aca="false">SUM(G12:G15)</f>
        <v>0</v>
      </c>
      <c r="H16" s="20" t="n">
        <f aca="false">SUM(H12:H15)</f>
        <v>0</v>
      </c>
      <c r="I16" s="20" t="n">
        <f aca="false">SUM(I12:I15)</f>
        <v>0</v>
      </c>
      <c r="J16" s="20" t="n">
        <f aca="false">SUM(J12:J15)</f>
        <v>0</v>
      </c>
      <c r="K16" s="20" t="n">
        <f aca="false">SUM(K12:K15)</f>
        <v>0</v>
      </c>
      <c r="L16" s="20" t="n">
        <f aca="false">SUM(L12:L15)</f>
        <v>0</v>
      </c>
      <c r="M16" s="20" t="n">
        <f aca="false">SUM(M12:M15)</f>
        <v>0</v>
      </c>
      <c r="N16" s="20" t="n">
        <f aca="false">SUM(B16:M16)</f>
        <v>0</v>
      </c>
    </row>
    <row r="17" customFormat="false" ht="15" hidden="false" customHeight="false" outlineLevel="0" collapsed="false">
      <c r="A17" s="19" t="s">
        <v>40</v>
      </c>
      <c r="B17" s="20" t="n">
        <f aca="false">B9-B16</f>
        <v>800000</v>
      </c>
      <c r="C17" s="20" t="n">
        <f aca="false">C9-C16</f>
        <v>800000</v>
      </c>
      <c r="D17" s="20" t="n">
        <f aca="false">D9-D16</f>
        <v>800000</v>
      </c>
      <c r="E17" s="20" t="n">
        <f aca="false">E9-E16</f>
        <v>800000</v>
      </c>
      <c r="F17" s="20" t="n">
        <f aca="false">F9-F16</f>
        <v>800000</v>
      </c>
      <c r="G17" s="20" t="n">
        <f aca="false">G9-G16</f>
        <v>800000</v>
      </c>
      <c r="H17" s="20" t="n">
        <f aca="false">H9-H16</f>
        <v>800000</v>
      </c>
      <c r="I17" s="20" t="n">
        <f aca="false">I9-I16</f>
        <v>800000</v>
      </c>
      <c r="J17" s="20" t="n">
        <f aca="false">J9-J16</f>
        <v>800000</v>
      </c>
      <c r="K17" s="20" t="n">
        <f aca="false">K9-K16</f>
        <v>800000</v>
      </c>
      <c r="L17" s="20" t="n">
        <f aca="false">L9-L16</f>
        <v>800000</v>
      </c>
      <c r="M17" s="20" t="n">
        <f aca="false">M9-M16</f>
        <v>800000</v>
      </c>
      <c r="N17" s="20" t="n">
        <f aca="false">SUM(B17:M17)</f>
        <v>9600000</v>
      </c>
    </row>
    <row r="18" customFormat="false" ht="15" hidden="false" customHeight="false" outlineLevel="0" collapsed="false">
      <c r="A18" s="21" t="s">
        <v>41</v>
      </c>
      <c r="B18" s="22" t="n">
        <f aca="false">IFERROR(B17/B9,0)</f>
        <v>1</v>
      </c>
      <c r="C18" s="22" t="n">
        <f aca="false">IFERROR(C17/C9,0)</f>
        <v>1</v>
      </c>
      <c r="D18" s="22" t="n">
        <f aca="false">IFERROR(D17/D9,0)</f>
        <v>1</v>
      </c>
      <c r="E18" s="22" t="n">
        <f aca="false">IFERROR(E17/E9,0)</f>
        <v>1</v>
      </c>
      <c r="F18" s="22" t="n">
        <f aca="false">IFERROR(F17/F9,0)</f>
        <v>1</v>
      </c>
      <c r="G18" s="22" t="n">
        <f aca="false">IFERROR(G17/G9,0)</f>
        <v>1</v>
      </c>
      <c r="H18" s="22" t="n">
        <f aca="false">IFERROR(H17/H9,0)</f>
        <v>1</v>
      </c>
      <c r="I18" s="22" t="n">
        <f aca="false">IFERROR(I17/I9,0)</f>
        <v>1</v>
      </c>
      <c r="J18" s="22" t="n">
        <f aca="false">IFERROR(J17/J9,0)</f>
        <v>1</v>
      </c>
      <c r="K18" s="22" t="n">
        <f aca="false">IFERROR(K17/K9,0)</f>
        <v>1</v>
      </c>
      <c r="L18" s="22" t="n">
        <f aca="false">IFERROR(L17/L9,0)</f>
        <v>1</v>
      </c>
      <c r="M18" s="22" t="n">
        <f aca="false">IFERROR(M17/M9,0)</f>
        <v>1</v>
      </c>
      <c r="N18" s="22" t="n">
        <f aca="false">IFERROR(N17/N9,0)</f>
        <v>1</v>
      </c>
    </row>
    <row r="20" customFormat="false" ht="15" hidden="false" customHeight="false" outlineLevel="0" collapsed="false">
      <c r="A20" s="16" t="s">
        <v>42</v>
      </c>
      <c r="B20" s="17"/>
      <c r="C20" s="17"/>
      <c r="D20" s="17"/>
      <c r="E20" s="17"/>
      <c r="F20" s="17"/>
      <c r="G20" s="17"/>
      <c r="H20" s="17"/>
      <c r="I20" s="17"/>
      <c r="J20" s="17"/>
      <c r="K20" s="17"/>
      <c r="L20" s="17"/>
      <c r="M20" s="17"/>
      <c r="N20" s="17"/>
    </row>
    <row r="21" customFormat="false" ht="15" hidden="false" customHeight="false" outlineLevel="0" collapsed="false">
      <c r="A21" s="8" t="s">
        <v>43</v>
      </c>
      <c r="B21" s="11"/>
      <c r="C21" s="11" t="n">
        <f aca="false">IF(Setup!$B$6="Same every month",$B21,0)</f>
        <v>0</v>
      </c>
      <c r="D21" s="11" t="n">
        <f aca="false">IF(Setup!$B$6="Same every month",$B21,0)</f>
        <v>0</v>
      </c>
      <c r="E21" s="11" t="n">
        <f aca="false">IF(Setup!$B$6="Same every month",$B21,0)</f>
        <v>0</v>
      </c>
      <c r="F21" s="11" t="n">
        <f aca="false">IF(Setup!$B$6="Same every month",$B21,0)</f>
        <v>0</v>
      </c>
      <c r="G21" s="11" t="n">
        <f aca="false">IF(Setup!$B$6="Same every month",$B21,0)</f>
        <v>0</v>
      </c>
      <c r="H21" s="11" t="n">
        <f aca="false">IF(Setup!$B$6="Same every month",$B21,0)</f>
        <v>0</v>
      </c>
      <c r="I21" s="11" t="n">
        <f aca="false">IF(Setup!$B$6="Same every month",$B21,0)</f>
        <v>0</v>
      </c>
      <c r="J21" s="11" t="n">
        <f aca="false">IF(Setup!$B$6="Same every month",$B21,0)</f>
        <v>0</v>
      </c>
      <c r="K21" s="11" t="n">
        <f aca="false">IF(Setup!$B$6="Same every month",$B21,0)</f>
        <v>0</v>
      </c>
      <c r="L21" s="11" t="n">
        <f aca="false">IF(Setup!$B$6="Same every month",$B21,0)</f>
        <v>0</v>
      </c>
      <c r="M21" s="11" t="n">
        <f aca="false">IF(Setup!$B$6="Same every month",$B21,0)</f>
        <v>0</v>
      </c>
      <c r="N21" s="18" t="n">
        <f aca="false">SUM(B21:M21)</f>
        <v>0</v>
      </c>
    </row>
    <row r="22" customFormat="false" ht="15" hidden="false" customHeight="false" outlineLevel="0" collapsed="false">
      <c r="A22" s="8" t="s">
        <v>44</v>
      </c>
      <c r="B22" s="11"/>
      <c r="C22" s="11" t="n">
        <f aca="false">IF(Setup!$B$6="Same every month",$B22,0)</f>
        <v>0</v>
      </c>
      <c r="D22" s="11" t="n">
        <f aca="false">IF(Setup!$B$6="Same every month",$B22,0)</f>
        <v>0</v>
      </c>
      <c r="E22" s="11" t="n">
        <f aca="false">IF(Setup!$B$6="Same every month",$B22,0)</f>
        <v>0</v>
      </c>
      <c r="F22" s="11" t="n">
        <f aca="false">IF(Setup!$B$6="Same every month",$B22,0)</f>
        <v>0</v>
      </c>
      <c r="G22" s="11" t="n">
        <f aca="false">IF(Setup!$B$6="Same every month",$B22,0)</f>
        <v>0</v>
      </c>
      <c r="H22" s="11" t="n">
        <f aca="false">IF(Setup!$B$6="Same every month",$B22,0)</f>
        <v>0</v>
      </c>
      <c r="I22" s="11" t="n">
        <f aca="false">IF(Setup!$B$6="Same every month",$B22,0)</f>
        <v>0</v>
      </c>
      <c r="J22" s="11" t="n">
        <f aca="false">IF(Setup!$B$6="Same every month",$B22,0)</f>
        <v>0</v>
      </c>
      <c r="K22" s="11" t="n">
        <f aca="false">IF(Setup!$B$6="Same every month",$B22,0)</f>
        <v>0</v>
      </c>
      <c r="L22" s="11" t="n">
        <f aca="false">IF(Setup!$B$6="Same every month",$B22,0)</f>
        <v>0</v>
      </c>
      <c r="M22" s="11" t="n">
        <f aca="false">IF(Setup!$B$6="Same every month",$B22,0)</f>
        <v>0</v>
      </c>
      <c r="N22" s="18" t="n">
        <f aca="false">SUM(B22:M22)</f>
        <v>0</v>
      </c>
    </row>
    <row r="23" customFormat="false" ht="15" hidden="false" customHeight="false" outlineLevel="0" collapsed="false">
      <c r="A23" s="8" t="s">
        <v>45</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8" t="s">
        <v>46</v>
      </c>
      <c r="B24" s="11"/>
      <c r="C24" s="11" t="n">
        <f aca="false">IF(Setup!$B$6="Same every month",$B24,0)</f>
        <v>0</v>
      </c>
      <c r="D24" s="11" t="n">
        <f aca="false">IF(Setup!$B$6="Same every month",$B24,0)</f>
        <v>0</v>
      </c>
      <c r="E24" s="11" t="n">
        <f aca="false">IF(Setup!$B$6="Same every month",$B24,0)</f>
        <v>0</v>
      </c>
      <c r="F24" s="11" t="n">
        <f aca="false">IF(Setup!$B$6="Same every month",$B24,0)</f>
        <v>0</v>
      </c>
      <c r="G24" s="11" t="n">
        <f aca="false">IF(Setup!$B$6="Same every month",$B24,0)</f>
        <v>0</v>
      </c>
      <c r="H24" s="11" t="n">
        <f aca="false">IF(Setup!$B$6="Same every month",$B24,0)</f>
        <v>0</v>
      </c>
      <c r="I24" s="11" t="n">
        <f aca="false">IF(Setup!$B$6="Same every month",$B24,0)</f>
        <v>0</v>
      </c>
      <c r="J24" s="11" t="n">
        <f aca="false">IF(Setup!$B$6="Same every month",$B24,0)</f>
        <v>0</v>
      </c>
      <c r="K24" s="11" t="n">
        <f aca="false">IF(Setup!$B$6="Same every month",$B24,0)</f>
        <v>0</v>
      </c>
      <c r="L24" s="11" t="n">
        <f aca="false">IF(Setup!$B$6="Same every month",$B24,0)</f>
        <v>0</v>
      </c>
      <c r="M24" s="11" t="n">
        <f aca="false">IF(Setup!$B$6="Same every month",$B24,0)</f>
        <v>0</v>
      </c>
      <c r="N24" s="18" t="n">
        <f aca="false">SUM(B24:M24)</f>
        <v>0</v>
      </c>
    </row>
    <row r="25" customFormat="false" ht="15" hidden="false" customHeight="false" outlineLevel="0" collapsed="false">
      <c r="A25" s="8" t="s">
        <v>47</v>
      </c>
      <c r="B25" s="11"/>
      <c r="C25" s="11" t="n">
        <f aca="false">IF(Setup!$B$6="Same every month",$B25,0)</f>
        <v>0</v>
      </c>
      <c r="D25" s="11" t="n">
        <f aca="false">IF(Setup!$B$6="Same every month",$B25,0)</f>
        <v>0</v>
      </c>
      <c r="E25" s="11" t="n">
        <f aca="false">IF(Setup!$B$6="Same every month",$B25,0)</f>
        <v>0</v>
      </c>
      <c r="F25" s="11" t="n">
        <f aca="false">IF(Setup!$B$6="Same every month",$B25,0)</f>
        <v>0</v>
      </c>
      <c r="G25" s="11" t="n">
        <f aca="false">IF(Setup!$B$6="Same every month",$B25,0)</f>
        <v>0</v>
      </c>
      <c r="H25" s="11" t="n">
        <f aca="false">IF(Setup!$B$6="Same every month",$B25,0)</f>
        <v>0</v>
      </c>
      <c r="I25" s="11" t="n">
        <f aca="false">IF(Setup!$B$6="Same every month",$B25,0)</f>
        <v>0</v>
      </c>
      <c r="J25" s="11" t="n">
        <f aca="false">IF(Setup!$B$6="Same every month",$B25,0)</f>
        <v>0</v>
      </c>
      <c r="K25" s="11" t="n">
        <f aca="false">IF(Setup!$B$6="Same every month",$B25,0)</f>
        <v>0</v>
      </c>
      <c r="L25" s="11" t="n">
        <f aca="false">IF(Setup!$B$6="Same every month",$B25,0)</f>
        <v>0</v>
      </c>
      <c r="M25" s="11" t="n">
        <f aca="false">IF(Setup!$B$6="Same every month",$B25,0)</f>
        <v>0</v>
      </c>
      <c r="N25" s="18" t="n">
        <f aca="false">SUM(B25:M25)</f>
        <v>0</v>
      </c>
    </row>
    <row r="26" customFormat="false" ht="15" hidden="false" customHeight="false" outlineLevel="0" collapsed="false">
      <c r="A26" s="8" t="s">
        <v>48</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49</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50</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51</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8" t="s">
        <v>52</v>
      </c>
      <c r="B30" s="11"/>
      <c r="C30" s="11" t="n">
        <f aca="false">IF(Setup!$B$6="Same every month",$B30,0)</f>
        <v>0</v>
      </c>
      <c r="D30" s="11" t="n">
        <f aca="false">IF(Setup!$B$6="Same every month",$B30,0)</f>
        <v>0</v>
      </c>
      <c r="E30" s="11" t="n">
        <f aca="false">IF(Setup!$B$6="Same every month",$B30,0)</f>
        <v>0</v>
      </c>
      <c r="F30" s="11" t="n">
        <f aca="false">IF(Setup!$B$6="Same every month",$B30,0)</f>
        <v>0</v>
      </c>
      <c r="G30" s="11" t="n">
        <f aca="false">IF(Setup!$B$6="Same every month",$B30,0)</f>
        <v>0</v>
      </c>
      <c r="H30" s="11" t="n">
        <f aca="false">IF(Setup!$B$6="Same every month",$B30,0)</f>
        <v>0</v>
      </c>
      <c r="I30" s="11" t="n">
        <f aca="false">IF(Setup!$B$6="Same every month",$B30,0)</f>
        <v>0</v>
      </c>
      <c r="J30" s="11" t="n">
        <f aca="false">IF(Setup!$B$6="Same every month",$B30,0)</f>
        <v>0</v>
      </c>
      <c r="K30" s="11" t="n">
        <f aca="false">IF(Setup!$B$6="Same every month",$B30,0)</f>
        <v>0</v>
      </c>
      <c r="L30" s="11" t="n">
        <f aca="false">IF(Setup!$B$6="Same every month",$B30,0)</f>
        <v>0</v>
      </c>
      <c r="M30" s="11" t="n">
        <f aca="false">IF(Setup!$B$6="Same every month",$B30,0)</f>
        <v>0</v>
      </c>
      <c r="N30" s="18" t="n">
        <f aca="false">SUM(B30:M30)</f>
        <v>0</v>
      </c>
    </row>
    <row r="31" customFormat="false" ht="15" hidden="false" customHeight="false" outlineLevel="0" collapsed="false">
      <c r="A31" s="8" t="s">
        <v>53</v>
      </c>
      <c r="B31" s="11"/>
      <c r="C31" s="11" t="n">
        <f aca="false">IF(Setup!$B$6="Same every month",$B31,0)</f>
        <v>0</v>
      </c>
      <c r="D31" s="11" t="n">
        <f aca="false">IF(Setup!$B$6="Same every month",$B31,0)</f>
        <v>0</v>
      </c>
      <c r="E31" s="11" t="n">
        <f aca="false">IF(Setup!$B$6="Same every month",$B31,0)</f>
        <v>0</v>
      </c>
      <c r="F31" s="11" t="n">
        <f aca="false">IF(Setup!$B$6="Same every month",$B31,0)</f>
        <v>0</v>
      </c>
      <c r="G31" s="11" t="n">
        <f aca="false">IF(Setup!$B$6="Same every month",$B31,0)</f>
        <v>0</v>
      </c>
      <c r="H31" s="11" t="n">
        <f aca="false">IF(Setup!$B$6="Same every month",$B31,0)</f>
        <v>0</v>
      </c>
      <c r="I31" s="11" t="n">
        <f aca="false">IF(Setup!$B$6="Same every month",$B31,0)</f>
        <v>0</v>
      </c>
      <c r="J31" s="11" t="n">
        <f aca="false">IF(Setup!$B$6="Same every month",$B31,0)</f>
        <v>0</v>
      </c>
      <c r="K31" s="11" t="n">
        <f aca="false">IF(Setup!$B$6="Same every month",$B31,0)</f>
        <v>0</v>
      </c>
      <c r="L31" s="11" t="n">
        <f aca="false">IF(Setup!$B$6="Same every month",$B31,0)</f>
        <v>0</v>
      </c>
      <c r="M31" s="11" t="n">
        <f aca="false">IF(Setup!$B$6="Same every month",$B31,0)</f>
        <v>0</v>
      </c>
      <c r="N31" s="18" t="n">
        <f aca="false">SUM(B31:M31)</f>
        <v>0</v>
      </c>
    </row>
    <row r="32" customFormat="false" ht="15" hidden="false" customHeight="false" outlineLevel="0" collapsed="false">
      <c r="A32" s="8" t="s">
        <v>54</v>
      </c>
      <c r="B32" s="11"/>
      <c r="C32" s="11" t="n">
        <f aca="false">IF(Setup!$B$6="Same every month",$B32,0)</f>
        <v>0</v>
      </c>
      <c r="D32" s="11" t="n">
        <f aca="false">IF(Setup!$B$6="Same every month",$B32,0)</f>
        <v>0</v>
      </c>
      <c r="E32" s="11" t="n">
        <f aca="false">IF(Setup!$B$6="Same every month",$B32,0)</f>
        <v>0</v>
      </c>
      <c r="F32" s="11" t="n">
        <f aca="false">IF(Setup!$B$6="Same every month",$B32,0)</f>
        <v>0</v>
      </c>
      <c r="G32" s="11" t="n">
        <f aca="false">IF(Setup!$B$6="Same every month",$B32,0)</f>
        <v>0</v>
      </c>
      <c r="H32" s="11" t="n">
        <f aca="false">IF(Setup!$B$6="Same every month",$B32,0)</f>
        <v>0</v>
      </c>
      <c r="I32" s="11" t="n">
        <f aca="false">IF(Setup!$B$6="Same every month",$B32,0)</f>
        <v>0</v>
      </c>
      <c r="J32" s="11" t="n">
        <f aca="false">IF(Setup!$B$6="Same every month",$B32,0)</f>
        <v>0</v>
      </c>
      <c r="K32" s="11" t="n">
        <f aca="false">IF(Setup!$B$6="Same every month",$B32,0)</f>
        <v>0</v>
      </c>
      <c r="L32" s="11" t="n">
        <f aca="false">IF(Setup!$B$6="Same every month",$B32,0)</f>
        <v>0</v>
      </c>
      <c r="M32" s="11" t="n">
        <f aca="false">IF(Setup!$B$6="Same every month",$B32,0)</f>
        <v>0</v>
      </c>
      <c r="N32" s="18" t="n">
        <f aca="false">SUM(B32:M32)</f>
        <v>0</v>
      </c>
    </row>
    <row r="33" customFormat="false" ht="15" hidden="false" customHeight="false" outlineLevel="0" collapsed="false">
      <c r="A33" s="8" t="s">
        <v>55</v>
      </c>
      <c r="B33" s="11"/>
      <c r="C33" s="11" t="n">
        <f aca="false">IF(Setup!$B$6="Same every month",$B33,0)</f>
        <v>0</v>
      </c>
      <c r="D33" s="11" t="n">
        <f aca="false">IF(Setup!$B$6="Same every month",$B33,0)</f>
        <v>0</v>
      </c>
      <c r="E33" s="11" t="n">
        <f aca="false">IF(Setup!$B$6="Same every month",$B33,0)</f>
        <v>0</v>
      </c>
      <c r="F33" s="11" t="n">
        <f aca="false">IF(Setup!$B$6="Same every month",$B33,0)</f>
        <v>0</v>
      </c>
      <c r="G33" s="11" t="n">
        <f aca="false">IF(Setup!$B$6="Same every month",$B33,0)</f>
        <v>0</v>
      </c>
      <c r="H33" s="11" t="n">
        <f aca="false">IF(Setup!$B$6="Same every month",$B33,0)</f>
        <v>0</v>
      </c>
      <c r="I33" s="11" t="n">
        <f aca="false">IF(Setup!$B$6="Same every month",$B33,0)</f>
        <v>0</v>
      </c>
      <c r="J33" s="11" t="n">
        <f aca="false">IF(Setup!$B$6="Same every month",$B33,0)</f>
        <v>0</v>
      </c>
      <c r="K33" s="11" t="n">
        <f aca="false">IF(Setup!$B$6="Same every month",$B33,0)</f>
        <v>0</v>
      </c>
      <c r="L33" s="11" t="n">
        <f aca="false">IF(Setup!$B$6="Same every month",$B33,0)</f>
        <v>0</v>
      </c>
      <c r="M33" s="11" t="n">
        <f aca="false">IF(Setup!$B$6="Same every month",$B33,0)</f>
        <v>0</v>
      </c>
      <c r="N33" s="18" t="n">
        <f aca="false">SUM(B33:M33)</f>
        <v>0</v>
      </c>
    </row>
    <row r="34" customFormat="false" ht="15" hidden="false" customHeight="false" outlineLevel="0" collapsed="false">
      <c r="A34" s="8" t="s">
        <v>56</v>
      </c>
      <c r="B34" s="11"/>
      <c r="C34" s="11" t="n">
        <f aca="false">IF(Setup!$B$6="Same every month",$B34,0)</f>
        <v>0</v>
      </c>
      <c r="D34" s="11" t="n">
        <f aca="false">IF(Setup!$B$6="Same every month",$B34,0)</f>
        <v>0</v>
      </c>
      <c r="E34" s="11" t="n">
        <f aca="false">IF(Setup!$B$6="Same every month",$B34,0)</f>
        <v>0</v>
      </c>
      <c r="F34" s="11" t="n">
        <f aca="false">IF(Setup!$B$6="Same every month",$B34,0)</f>
        <v>0</v>
      </c>
      <c r="G34" s="11" t="n">
        <f aca="false">IF(Setup!$B$6="Same every month",$B34,0)</f>
        <v>0</v>
      </c>
      <c r="H34" s="11" t="n">
        <f aca="false">IF(Setup!$B$6="Same every month",$B34,0)</f>
        <v>0</v>
      </c>
      <c r="I34" s="11" t="n">
        <f aca="false">IF(Setup!$B$6="Same every month",$B34,0)</f>
        <v>0</v>
      </c>
      <c r="J34" s="11" t="n">
        <f aca="false">IF(Setup!$B$6="Same every month",$B34,0)</f>
        <v>0</v>
      </c>
      <c r="K34" s="11" t="n">
        <f aca="false">IF(Setup!$B$6="Same every month",$B34,0)</f>
        <v>0</v>
      </c>
      <c r="L34" s="11" t="n">
        <f aca="false">IF(Setup!$B$6="Same every month",$B34,0)</f>
        <v>0</v>
      </c>
      <c r="M34" s="11" t="n">
        <f aca="false">IF(Setup!$B$6="Same every month",$B34,0)</f>
        <v>0</v>
      </c>
      <c r="N34" s="18" t="n">
        <f aca="false">SUM(B34:M34)</f>
        <v>0</v>
      </c>
    </row>
    <row r="35" customFormat="false" ht="15" hidden="false" customHeight="false" outlineLevel="0" collapsed="false">
      <c r="A35" s="19" t="s">
        <v>57</v>
      </c>
      <c r="B35" s="20" t="n">
        <f aca="false">SUM(B21:B34)</f>
        <v>0</v>
      </c>
      <c r="C35" s="20" t="n">
        <f aca="false">SUM(C21:C34)</f>
        <v>0</v>
      </c>
      <c r="D35" s="20" t="n">
        <f aca="false">SUM(D21:D34)</f>
        <v>0</v>
      </c>
      <c r="E35" s="20" t="n">
        <f aca="false">SUM(E21:E34)</f>
        <v>0</v>
      </c>
      <c r="F35" s="20" t="n">
        <f aca="false">SUM(F21:F34)</f>
        <v>0</v>
      </c>
      <c r="G35" s="20" t="n">
        <f aca="false">SUM(G21:G34)</f>
        <v>0</v>
      </c>
      <c r="H35" s="20" t="n">
        <f aca="false">SUM(H21:H34)</f>
        <v>0</v>
      </c>
      <c r="I35" s="20" t="n">
        <f aca="false">SUM(I21:I34)</f>
        <v>0</v>
      </c>
      <c r="J35" s="20" t="n">
        <f aca="false">SUM(J21:J34)</f>
        <v>0</v>
      </c>
      <c r="K35" s="20" t="n">
        <f aca="false">SUM(K21:K34)</f>
        <v>0</v>
      </c>
      <c r="L35" s="20" t="n">
        <f aca="false">SUM(L21:L34)</f>
        <v>0</v>
      </c>
      <c r="M35" s="20" t="n">
        <f aca="false">SUM(M21:M34)</f>
        <v>0</v>
      </c>
      <c r="N35" s="20" t="n">
        <f aca="false">SUM(B35:M35)</f>
        <v>0</v>
      </c>
    </row>
    <row r="37" customFormat="false" ht="15" hidden="false" customHeight="false" outlineLevel="0" collapsed="false">
      <c r="A37" s="19" t="s">
        <v>58</v>
      </c>
      <c r="B37" s="20" t="n">
        <f aca="false">B17-B35</f>
        <v>800000</v>
      </c>
      <c r="C37" s="20" t="n">
        <f aca="false">C17-C35</f>
        <v>800000</v>
      </c>
      <c r="D37" s="20" t="n">
        <f aca="false">D17-D35</f>
        <v>800000</v>
      </c>
      <c r="E37" s="20" t="n">
        <f aca="false">E17-E35</f>
        <v>800000</v>
      </c>
      <c r="F37" s="20" t="n">
        <f aca="false">F17-F35</f>
        <v>800000</v>
      </c>
      <c r="G37" s="20" t="n">
        <f aca="false">G17-G35</f>
        <v>800000</v>
      </c>
      <c r="H37" s="20" t="n">
        <f aca="false">H17-H35</f>
        <v>800000</v>
      </c>
      <c r="I37" s="20" t="n">
        <f aca="false">I17-I35</f>
        <v>800000</v>
      </c>
      <c r="J37" s="20" t="n">
        <f aca="false">J17-J35</f>
        <v>800000</v>
      </c>
      <c r="K37" s="20" t="n">
        <f aca="false">K17-K35</f>
        <v>800000</v>
      </c>
      <c r="L37" s="20" t="n">
        <f aca="false">L17-L35</f>
        <v>800000</v>
      </c>
      <c r="M37" s="20" t="n">
        <f aca="false">M17-M35</f>
        <v>800000</v>
      </c>
      <c r="N37" s="20" t="n">
        <f aca="false">SUM(B37:M37)</f>
        <v>9600000</v>
      </c>
    </row>
    <row r="38" customFormat="false" ht="15" hidden="false" customHeight="false" outlineLevel="0" collapsed="false">
      <c r="A38" s="21" t="s">
        <v>59</v>
      </c>
      <c r="B38" s="22" t="n">
        <f aca="false">IFERROR(B37/B9,0)</f>
        <v>1</v>
      </c>
      <c r="C38" s="22" t="n">
        <f aca="false">IFERROR(C37/C9,0)</f>
        <v>1</v>
      </c>
      <c r="D38" s="22" t="n">
        <f aca="false">IFERROR(D37/D9,0)</f>
        <v>1</v>
      </c>
      <c r="E38" s="22" t="n">
        <f aca="false">IFERROR(E37/E9,0)</f>
        <v>1</v>
      </c>
      <c r="F38" s="22" t="n">
        <f aca="false">IFERROR(F37/F9,0)</f>
        <v>1</v>
      </c>
      <c r="G38" s="22" t="n">
        <f aca="false">IFERROR(G37/G9,0)</f>
        <v>1</v>
      </c>
      <c r="H38" s="22" t="n">
        <f aca="false">IFERROR(H37/H9,0)</f>
        <v>1</v>
      </c>
      <c r="I38" s="22" t="n">
        <f aca="false">IFERROR(I37/I9,0)</f>
        <v>1</v>
      </c>
      <c r="J38" s="22" t="n">
        <f aca="false">IFERROR(J37/J9,0)</f>
        <v>1</v>
      </c>
      <c r="K38" s="22" t="n">
        <f aca="false">IFERROR(K37/K9,0)</f>
        <v>1</v>
      </c>
      <c r="L38" s="22" t="n">
        <f aca="false">IFERROR(L37/L9,0)</f>
        <v>1</v>
      </c>
      <c r="M38" s="22" t="n">
        <f aca="false">IFERROR(M37/M9,0)</f>
        <v>1</v>
      </c>
      <c r="N38" s="22" t="n">
        <f aca="false">IFERROR(N37/N9,0)</f>
        <v>1</v>
      </c>
    </row>
    <row r="40" customFormat="false" ht="15" hidden="false" customHeight="false" outlineLevel="0" collapsed="false">
      <c r="A40" s="16" t="s">
        <v>60</v>
      </c>
      <c r="B40" s="17"/>
      <c r="C40" s="17"/>
      <c r="D40" s="17"/>
      <c r="E40" s="17"/>
      <c r="F40" s="17"/>
      <c r="G40" s="17"/>
      <c r="H40" s="17"/>
      <c r="I40" s="17"/>
      <c r="J40" s="17"/>
      <c r="K40" s="17"/>
      <c r="L40" s="17"/>
      <c r="M40" s="17"/>
      <c r="N40" s="17"/>
    </row>
    <row r="41" customFormat="false" ht="15" hidden="false" customHeight="false" outlineLevel="0" collapsed="false">
      <c r="A41" s="21" t="s">
        <v>61</v>
      </c>
      <c r="B41" s="23" t="n">
        <f aca="false">Setup!$B$5</f>
        <v>1000000</v>
      </c>
      <c r="C41" s="24" t="n">
        <f aca="false">B44</f>
        <v>1800000</v>
      </c>
      <c r="D41" s="24" t="n">
        <f aca="false">C44</f>
        <v>2600000</v>
      </c>
      <c r="E41" s="24" t="n">
        <f aca="false">D44</f>
        <v>3400000</v>
      </c>
      <c r="F41" s="24" t="n">
        <f aca="false">E44</f>
        <v>4200000</v>
      </c>
      <c r="G41" s="24" t="n">
        <f aca="false">F44</f>
        <v>5000000</v>
      </c>
      <c r="H41" s="24" t="n">
        <f aca="false">G44</f>
        <v>5800000</v>
      </c>
      <c r="I41" s="24" t="n">
        <f aca="false">H44</f>
        <v>6600000</v>
      </c>
      <c r="J41" s="24" t="n">
        <f aca="false">I44</f>
        <v>7400000</v>
      </c>
      <c r="K41" s="24" t="n">
        <f aca="false">J44</f>
        <v>8200000</v>
      </c>
      <c r="L41" s="24" t="n">
        <f aca="false">K44</f>
        <v>9000000</v>
      </c>
      <c r="M41" s="24" t="n">
        <f aca="false">L44</f>
        <v>9800000</v>
      </c>
      <c r="N41" s="24" t="n">
        <f aca="false">B41</f>
        <v>1000000</v>
      </c>
    </row>
    <row r="42" customFormat="false" ht="15" hidden="false" customHeight="false" outlineLevel="0" collapsed="false">
      <c r="A42" s="21" t="s">
        <v>62</v>
      </c>
      <c r="B42" s="11"/>
      <c r="C42" s="11"/>
      <c r="D42" s="11"/>
      <c r="E42" s="11"/>
      <c r="F42" s="11"/>
      <c r="G42" s="11"/>
      <c r="H42" s="11"/>
      <c r="I42" s="11"/>
      <c r="J42" s="11"/>
      <c r="K42" s="11"/>
      <c r="L42" s="11"/>
      <c r="M42" s="11"/>
      <c r="N42" s="18" t="n">
        <f aca="false">SUM(B42:M42)</f>
        <v>0</v>
      </c>
    </row>
    <row r="43" customFormat="false" ht="15" hidden="false" customHeight="false" outlineLevel="0" collapsed="false">
      <c r="A43" s="21" t="s">
        <v>63</v>
      </c>
      <c r="B43" s="11"/>
      <c r="C43" s="11"/>
      <c r="D43" s="11"/>
      <c r="E43" s="11"/>
      <c r="F43" s="11"/>
      <c r="G43" s="11"/>
      <c r="H43" s="11"/>
      <c r="I43" s="11"/>
      <c r="J43" s="11"/>
      <c r="K43" s="11"/>
      <c r="L43" s="11"/>
      <c r="M43" s="11"/>
      <c r="N43" s="18" t="n">
        <f aca="false">SUM(B43:M43)</f>
        <v>0</v>
      </c>
    </row>
    <row r="44" customFormat="false" ht="15" hidden="false" customHeight="false" outlineLevel="0" collapsed="false">
      <c r="A44" s="7" t="s">
        <v>64</v>
      </c>
      <c r="B44" s="18" t="n">
        <f aca="false">B41+B37+B42-B43</f>
        <v>1800000</v>
      </c>
      <c r="C44" s="18" t="n">
        <f aca="false">C41+C37+C42-C43</f>
        <v>2600000</v>
      </c>
      <c r="D44" s="18" t="n">
        <f aca="false">D41+D37+D42-D43</f>
        <v>3400000</v>
      </c>
      <c r="E44" s="18" t="n">
        <f aca="false">E41+E37+E42-E43</f>
        <v>4200000</v>
      </c>
      <c r="F44" s="18" t="n">
        <f aca="false">F41+F37+F42-F43</f>
        <v>5000000</v>
      </c>
      <c r="G44" s="18" t="n">
        <f aca="false">G41+G37+G42-G43</f>
        <v>5800000</v>
      </c>
      <c r="H44" s="18" t="n">
        <f aca="false">H41+H37+H42-H43</f>
        <v>6600000</v>
      </c>
      <c r="I44" s="18" t="n">
        <f aca="false">I41+I37+I42-I43</f>
        <v>7400000</v>
      </c>
      <c r="J44" s="18" t="n">
        <f aca="false">J41+J37+J42-J43</f>
        <v>8200000</v>
      </c>
      <c r="K44" s="18" t="n">
        <f aca="false">K41+K37+K42-K43</f>
        <v>9000000</v>
      </c>
      <c r="L44" s="18" t="n">
        <f aca="false">L41+L37+L42-L43</f>
        <v>9800000</v>
      </c>
      <c r="M44" s="18" t="n">
        <f aca="false">M41+M37+M42-M43</f>
        <v>10600000</v>
      </c>
      <c r="N44" s="18" t="n">
        <f aca="false">M44</f>
        <v>10600000</v>
      </c>
    </row>
    <row r="46" customFormat="false" ht="15" hidden="false" customHeight="false" outlineLevel="0" collapsed="false">
      <c r="A46" s="7" t="s">
        <v>65</v>
      </c>
      <c r="B46" s="18" t="n">
        <f aca="false">MAX(0,-B37)</f>
        <v>0</v>
      </c>
      <c r="C46" s="18" t="n">
        <f aca="false">MAX(0,-C37)</f>
        <v>0</v>
      </c>
      <c r="D46" s="18" t="n">
        <f aca="false">MAX(0,-D37)</f>
        <v>0</v>
      </c>
      <c r="E46" s="18" t="n">
        <f aca="false">MAX(0,-E37)</f>
        <v>0</v>
      </c>
      <c r="F46" s="18" t="n">
        <f aca="false">MAX(0,-F37)</f>
        <v>0</v>
      </c>
      <c r="G46" s="18" t="n">
        <f aca="false">MAX(0,-G37)</f>
        <v>0</v>
      </c>
      <c r="H46" s="18" t="n">
        <f aca="false">MAX(0,-H37)</f>
        <v>0</v>
      </c>
      <c r="I46" s="18" t="n">
        <f aca="false">MAX(0,-I37)</f>
        <v>0</v>
      </c>
      <c r="J46" s="18" t="n">
        <f aca="false">MAX(0,-J37)</f>
        <v>0</v>
      </c>
      <c r="K46" s="18" t="n">
        <f aca="false">MAX(0,-K37)</f>
        <v>0</v>
      </c>
      <c r="L46" s="18" t="n">
        <f aca="false">MAX(0,-L37)</f>
        <v>0</v>
      </c>
      <c r="M46" s="18" t="n">
        <f aca="false">MAX(0,-M37)</f>
        <v>0</v>
      </c>
      <c r="N46" s="18" t="n">
        <f aca="false">SUM(B46:M46)</f>
        <v>0</v>
      </c>
    </row>
    <row r="47" customFormat="false" ht="15" hidden="false" customHeight="false" outlineLevel="0" collapsed="false">
      <c r="A47" s="7" t="s">
        <v>66</v>
      </c>
      <c r="B47" s="25" t="str">
        <f aca="false">IF(B46=0,"-",B44/B46)</f>
        <v>-</v>
      </c>
      <c r="C47" s="25" t="str">
        <f aca="false">IF(C46=0,"-",C44/C46)</f>
        <v>-</v>
      </c>
      <c r="D47" s="25" t="str">
        <f aca="false">IF(D46=0,"-",D44/D46)</f>
        <v>-</v>
      </c>
      <c r="E47" s="25" t="str">
        <f aca="false">IF(E46=0,"-",E44/E46)</f>
        <v>-</v>
      </c>
      <c r="F47" s="25" t="str">
        <f aca="false">IF(F46=0,"-",F44/F46)</f>
        <v>-</v>
      </c>
      <c r="G47" s="25" t="str">
        <f aca="false">IF(G46=0,"-",G44/G46)</f>
        <v>-</v>
      </c>
      <c r="H47" s="25" t="str">
        <f aca="false">IF(H46=0,"-",H44/H46)</f>
        <v>-</v>
      </c>
      <c r="I47" s="25" t="str">
        <f aca="false">IF(I46=0,"-",I44/I46)</f>
        <v>-</v>
      </c>
      <c r="J47" s="25" t="str">
        <f aca="false">IF(J46=0,"-",J44/J46)</f>
        <v>-</v>
      </c>
      <c r="K47" s="25" t="str">
        <f aca="false">IF(K46=0,"-",K44/K46)</f>
        <v>-</v>
      </c>
      <c r="L47" s="25" t="str">
        <f aca="false">IF(L46=0,"-",L44/L46)</f>
        <v>-</v>
      </c>
      <c r="M47" s="25" t="str">
        <f aca="false">IF(M46=0,"-",M44/M46)</f>
        <v>-</v>
      </c>
      <c r="N47" s="25" t="str">
        <f aca="false">M47</f>
        <v>-</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&amp;CStartup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67</v>
      </c>
    </row>
    <row r="4" customFormat="false" ht="15" hidden="false" customHeight="false" outlineLevel="0" collapsed="false">
      <c r="A4" s="13" t="s">
        <v>27</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28</v>
      </c>
    </row>
    <row r="5" customFormat="false" ht="15" hidden="false" customHeight="false" outlineLevel="0" collapsed="false">
      <c r="A5" s="16" t="s">
        <v>29</v>
      </c>
      <c r="B5" s="17"/>
      <c r="C5" s="17"/>
      <c r="D5" s="17"/>
      <c r="E5" s="17"/>
      <c r="F5" s="17"/>
      <c r="G5" s="17"/>
      <c r="H5" s="17"/>
      <c r="I5" s="17"/>
      <c r="J5" s="17"/>
      <c r="K5" s="17"/>
      <c r="L5" s="17"/>
      <c r="M5" s="17"/>
      <c r="N5" s="17"/>
    </row>
    <row r="6" customFormat="false" ht="15" hidden="false" customHeight="false" outlineLevel="0" collapsed="false">
      <c r="A6" s="26" t="str">
        <f aca="false">Budget!A6</f>
        <v>Subscription revenue</v>
      </c>
      <c r="B6" s="11"/>
      <c r="C6" s="11"/>
      <c r="D6" s="11"/>
      <c r="E6" s="11"/>
      <c r="F6" s="11"/>
      <c r="G6" s="11"/>
      <c r="H6" s="11"/>
      <c r="I6" s="11"/>
      <c r="J6" s="11"/>
      <c r="K6" s="11"/>
      <c r="L6" s="11"/>
      <c r="M6" s="11"/>
      <c r="N6" s="18" t="n">
        <f aca="false">SUM(B6:M6)</f>
        <v>0</v>
      </c>
    </row>
    <row r="7" customFormat="false" ht="15" hidden="false" customHeight="false" outlineLevel="0" collapsed="false">
      <c r="A7" s="26" t="str">
        <f aca="false">Budget!A7</f>
        <v>One-off sales and services</v>
      </c>
      <c r="B7" s="11"/>
      <c r="C7" s="11"/>
      <c r="D7" s="11"/>
      <c r="E7" s="11"/>
      <c r="F7" s="11"/>
      <c r="G7" s="11"/>
      <c r="H7" s="11"/>
      <c r="I7" s="11"/>
      <c r="J7" s="11"/>
      <c r="K7" s="11"/>
      <c r="L7" s="11"/>
      <c r="M7" s="11"/>
      <c r="N7" s="18" t="n">
        <f aca="false">SUM(B7:M7)</f>
        <v>0</v>
      </c>
    </row>
    <row r="8" customFormat="false" ht="15" hidden="false" customHeight="false" outlineLevel="0" collapsed="false">
      <c r="A8" s="26" t="str">
        <f aca="false">Budget!A8</f>
        <v>Other income</v>
      </c>
      <c r="B8" s="11"/>
      <c r="C8" s="11"/>
      <c r="D8" s="11"/>
      <c r="E8" s="11"/>
      <c r="F8" s="11"/>
      <c r="G8" s="11"/>
      <c r="H8" s="11"/>
      <c r="I8" s="11"/>
      <c r="J8" s="11"/>
      <c r="K8" s="11"/>
      <c r="L8" s="11"/>
      <c r="M8" s="11"/>
      <c r="N8" s="18" t="n">
        <f aca="false">SUM(B8:M8)</f>
        <v>0</v>
      </c>
    </row>
    <row r="9" customFormat="false" ht="15" hidden="false" customHeight="false" outlineLevel="0" collapsed="false">
      <c r="A9" s="19" t="s">
        <v>33</v>
      </c>
      <c r="B9" s="20" t="n">
        <f aca="false">SUM(B6:B8)</f>
        <v>0</v>
      </c>
      <c r="C9" s="20" t="n">
        <f aca="false">SUM(C6:C8)</f>
        <v>0</v>
      </c>
      <c r="D9" s="20" t="n">
        <f aca="false">SUM(D6:D8)</f>
        <v>0</v>
      </c>
      <c r="E9" s="20" t="n">
        <f aca="false">SUM(E6:E8)</f>
        <v>0</v>
      </c>
      <c r="F9" s="20" t="n">
        <f aca="false">SUM(F6:F8)</f>
        <v>0</v>
      </c>
      <c r="G9" s="20" t="n">
        <f aca="false">SUM(G6:G8)</f>
        <v>0</v>
      </c>
      <c r="H9" s="20" t="n">
        <f aca="false">SUM(H6:H8)</f>
        <v>0</v>
      </c>
      <c r="I9" s="20" t="n">
        <f aca="false">SUM(I6:I8)</f>
        <v>0</v>
      </c>
      <c r="J9" s="20" t="n">
        <f aca="false">SUM(J6:J8)</f>
        <v>0</v>
      </c>
      <c r="K9" s="20" t="n">
        <f aca="false">SUM(K6:K8)</f>
        <v>0</v>
      </c>
      <c r="L9" s="20" t="n">
        <f aca="false">SUM(L6:L8)</f>
        <v>0</v>
      </c>
      <c r="M9" s="20" t="n">
        <f aca="false">SUM(M6:M8)</f>
        <v>0</v>
      </c>
      <c r="N9" s="20" t="n">
        <f aca="false">SUM(B9:M9)</f>
        <v>0</v>
      </c>
    </row>
    <row r="11" customFormat="false" ht="15" hidden="false" customHeight="false" outlineLevel="0" collapsed="false">
      <c r="A11" s="16" t="s">
        <v>34</v>
      </c>
      <c r="B11" s="17"/>
      <c r="C11" s="17"/>
      <c r="D11" s="17"/>
      <c r="E11" s="17"/>
      <c r="F11" s="17"/>
      <c r="G11" s="17"/>
      <c r="H11" s="17"/>
      <c r="I11" s="17"/>
      <c r="J11" s="17"/>
      <c r="K11" s="17"/>
      <c r="L11" s="17"/>
      <c r="M11" s="17"/>
      <c r="N11" s="17"/>
    </row>
    <row r="12" customFormat="false" ht="15" hidden="false" customHeight="false" outlineLevel="0" collapsed="false">
      <c r="A12" s="26" t="str">
        <f aca="false">Budget!A12</f>
        <v>Hosting and cloud</v>
      </c>
      <c r="B12" s="11"/>
      <c r="C12" s="11"/>
      <c r="D12" s="11"/>
      <c r="E12" s="11"/>
      <c r="F12" s="11"/>
      <c r="G12" s="11"/>
      <c r="H12" s="11"/>
      <c r="I12" s="11"/>
      <c r="J12" s="11"/>
      <c r="K12" s="11"/>
      <c r="L12" s="11"/>
      <c r="M12" s="11"/>
      <c r="N12" s="18" t="n">
        <f aca="false">SUM(B12:M12)</f>
        <v>0</v>
      </c>
    </row>
    <row r="13" customFormat="false" ht="15" hidden="false" customHeight="false" outlineLevel="0" collapsed="false">
      <c r="A13" s="26" t="str">
        <f aca="false">Budget!A13</f>
        <v>Payment processing fees</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6" t="str">
        <f aca="false">Budget!A14</f>
        <v>Third-party APIs and data</v>
      </c>
      <c r="B14" s="11"/>
      <c r="C14" s="11"/>
      <c r="D14" s="11"/>
      <c r="E14" s="11"/>
      <c r="F14" s="11"/>
      <c r="G14" s="11"/>
      <c r="H14" s="11"/>
      <c r="I14" s="11"/>
      <c r="J14" s="11"/>
      <c r="K14" s="11"/>
      <c r="L14" s="11"/>
      <c r="M14" s="11"/>
      <c r="N14" s="18" t="n">
        <f aca="false">SUM(B14:M14)</f>
        <v>0</v>
      </c>
    </row>
    <row r="15" customFormat="false" ht="15" hidden="false" customHeight="false" outlineLevel="0" collapsed="false">
      <c r="A15" s="26" t="str">
        <f aca="false">Budget!A15</f>
        <v>Customer support tools</v>
      </c>
      <c r="B15" s="11"/>
      <c r="C15" s="11"/>
      <c r="D15" s="11"/>
      <c r="E15" s="11"/>
      <c r="F15" s="11"/>
      <c r="G15" s="11"/>
      <c r="H15" s="11"/>
      <c r="I15" s="11"/>
      <c r="J15" s="11"/>
      <c r="K15" s="11"/>
      <c r="L15" s="11"/>
      <c r="M15" s="11"/>
      <c r="N15" s="18" t="n">
        <f aca="false">SUM(B15:M15)</f>
        <v>0</v>
      </c>
    </row>
    <row r="16" customFormat="false" ht="15" hidden="false" customHeight="false" outlineLevel="0" collapsed="false">
      <c r="A16" s="19" t="s">
        <v>39</v>
      </c>
      <c r="B16" s="20" t="n">
        <f aca="false">SUM(B12:B15)</f>
        <v>0</v>
      </c>
      <c r="C16" s="20" t="n">
        <f aca="false">SUM(C12:C15)</f>
        <v>0</v>
      </c>
      <c r="D16" s="20" t="n">
        <f aca="false">SUM(D12:D15)</f>
        <v>0</v>
      </c>
      <c r="E16" s="20" t="n">
        <f aca="false">SUM(E12:E15)</f>
        <v>0</v>
      </c>
      <c r="F16" s="20" t="n">
        <f aca="false">SUM(F12:F15)</f>
        <v>0</v>
      </c>
      <c r="G16" s="20" t="n">
        <f aca="false">SUM(G12:G15)</f>
        <v>0</v>
      </c>
      <c r="H16" s="20" t="n">
        <f aca="false">SUM(H12:H15)</f>
        <v>0</v>
      </c>
      <c r="I16" s="20" t="n">
        <f aca="false">SUM(I12:I15)</f>
        <v>0</v>
      </c>
      <c r="J16" s="20" t="n">
        <f aca="false">SUM(J12:J15)</f>
        <v>0</v>
      </c>
      <c r="K16" s="20" t="n">
        <f aca="false">SUM(K12:K15)</f>
        <v>0</v>
      </c>
      <c r="L16" s="20" t="n">
        <f aca="false">SUM(L12:L15)</f>
        <v>0</v>
      </c>
      <c r="M16" s="20" t="n">
        <f aca="false">SUM(M12:M15)</f>
        <v>0</v>
      </c>
      <c r="N16" s="20" t="n">
        <f aca="false">SUM(B16:M16)</f>
        <v>0</v>
      </c>
    </row>
    <row r="17" customFormat="false" ht="15" hidden="false" customHeight="false" outlineLevel="0" collapsed="false">
      <c r="A17" s="19" t="s">
        <v>40</v>
      </c>
      <c r="B17" s="20" t="n">
        <f aca="false">B9-B16</f>
        <v>0</v>
      </c>
      <c r="C17" s="20" t="n">
        <f aca="false">C9-C16</f>
        <v>0</v>
      </c>
      <c r="D17" s="20" t="n">
        <f aca="false">D9-D16</f>
        <v>0</v>
      </c>
      <c r="E17" s="20" t="n">
        <f aca="false">E9-E16</f>
        <v>0</v>
      </c>
      <c r="F17" s="20" t="n">
        <f aca="false">F9-F16</f>
        <v>0</v>
      </c>
      <c r="G17" s="20" t="n">
        <f aca="false">G9-G16</f>
        <v>0</v>
      </c>
      <c r="H17" s="20" t="n">
        <f aca="false">H9-H16</f>
        <v>0</v>
      </c>
      <c r="I17" s="20" t="n">
        <f aca="false">I9-I16</f>
        <v>0</v>
      </c>
      <c r="J17" s="20" t="n">
        <f aca="false">J9-J16</f>
        <v>0</v>
      </c>
      <c r="K17" s="20" t="n">
        <f aca="false">K9-K16</f>
        <v>0</v>
      </c>
      <c r="L17" s="20" t="n">
        <f aca="false">L9-L16</f>
        <v>0</v>
      </c>
      <c r="M17" s="20" t="n">
        <f aca="false">M9-M16</f>
        <v>0</v>
      </c>
      <c r="N17" s="20" t="n">
        <f aca="false">SUM(B17:M17)</f>
        <v>0</v>
      </c>
    </row>
    <row r="18" customFormat="false" ht="15" hidden="false" customHeight="false" outlineLevel="0" collapsed="false">
      <c r="A18" s="21" t="s">
        <v>41</v>
      </c>
      <c r="B18" s="22" t="n">
        <f aca="false">IFERROR(B17/B9,0)</f>
        <v>0</v>
      </c>
      <c r="C18" s="22" t="n">
        <f aca="false">IFERROR(C17/C9,0)</f>
        <v>0</v>
      </c>
      <c r="D18" s="22" t="n">
        <f aca="false">IFERROR(D17/D9,0)</f>
        <v>0</v>
      </c>
      <c r="E18" s="22" t="n">
        <f aca="false">IFERROR(E17/E9,0)</f>
        <v>0</v>
      </c>
      <c r="F18" s="22" t="n">
        <f aca="false">IFERROR(F17/F9,0)</f>
        <v>0</v>
      </c>
      <c r="G18" s="22" t="n">
        <f aca="false">IFERROR(G17/G9,0)</f>
        <v>0</v>
      </c>
      <c r="H18" s="22" t="n">
        <f aca="false">IFERROR(H17/H9,0)</f>
        <v>0</v>
      </c>
      <c r="I18" s="22" t="n">
        <f aca="false">IFERROR(I17/I9,0)</f>
        <v>0</v>
      </c>
      <c r="J18" s="22" t="n">
        <f aca="false">IFERROR(J17/J9,0)</f>
        <v>0</v>
      </c>
      <c r="K18" s="22" t="n">
        <f aca="false">IFERROR(K17/K9,0)</f>
        <v>0</v>
      </c>
      <c r="L18" s="22" t="n">
        <f aca="false">IFERROR(L17/L9,0)</f>
        <v>0</v>
      </c>
      <c r="M18" s="22" t="n">
        <f aca="false">IFERROR(M17/M9,0)</f>
        <v>0</v>
      </c>
      <c r="N18" s="22" t="n">
        <f aca="false">IFERROR(N17/N9,0)</f>
        <v>0</v>
      </c>
    </row>
    <row r="20" customFormat="false" ht="15" hidden="false" customHeight="false" outlineLevel="0" collapsed="false">
      <c r="A20" s="16" t="s">
        <v>42</v>
      </c>
      <c r="B20" s="17"/>
      <c r="C20" s="17"/>
      <c r="D20" s="17"/>
      <c r="E20" s="17"/>
      <c r="F20" s="17"/>
      <c r="G20" s="17"/>
      <c r="H20" s="17"/>
      <c r="I20" s="17"/>
      <c r="J20" s="17"/>
      <c r="K20" s="17"/>
      <c r="L20" s="17"/>
      <c r="M20" s="17"/>
      <c r="N20" s="17"/>
    </row>
    <row r="21" customFormat="false" ht="15" hidden="false" customHeight="false" outlineLevel="0" collapsed="false">
      <c r="A21" s="26" t="str">
        <f aca="false">Budget!A21</f>
        <v>Team salaries</v>
      </c>
      <c r="B21" s="11"/>
      <c r="C21" s="11"/>
      <c r="D21" s="11"/>
      <c r="E21" s="11"/>
      <c r="F21" s="11"/>
      <c r="G21" s="11"/>
      <c r="H21" s="11"/>
      <c r="I21" s="11"/>
      <c r="J21" s="11"/>
      <c r="K21" s="11"/>
      <c r="L21" s="11"/>
      <c r="M21" s="11"/>
      <c r="N21" s="18" t="n">
        <f aca="false">SUM(B21:M21)</f>
        <v>0</v>
      </c>
    </row>
    <row r="22" customFormat="false" ht="15" hidden="false" customHeight="false" outlineLevel="0" collapsed="false">
      <c r="A22" s="26" t="str">
        <f aca="false">Budget!A22</f>
        <v>Contractors and freelancers</v>
      </c>
      <c r="B22" s="11"/>
      <c r="C22" s="11"/>
      <c r="D22" s="11"/>
      <c r="E22" s="11"/>
      <c r="F22" s="11"/>
      <c r="G22" s="11"/>
      <c r="H22" s="11"/>
      <c r="I22" s="11"/>
      <c r="J22" s="11"/>
      <c r="K22" s="11"/>
      <c r="L22" s="11"/>
      <c r="M22" s="11"/>
      <c r="N22" s="18" t="n">
        <f aca="false">SUM(B22:M22)</f>
        <v>0</v>
      </c>
    </row>
    <row r="23" customFormat="false" ht="15" hidden="false" customHeight="false" outlineLevel="0" collapsed="false">
      <c r="A23" s="26" t="str">
        <f aca="false">Budget!A23</f>
        <v>Office or co-working</v>
      </c>
      <c r="B23" s="11"/>
      <c r="C23" s="11"/>
      <c r="D23" s="11"/>
      <c r="E23" s="11"/>
      <c r="F23" s="11"/>
      <c r="G23" s="11"/>
      <c r="H23" s="11"/>
      <c r="I23" s="11"/>
      <c r="J23" s="11"/>
      <c r="K23" s="11"/>
      <c r="L23" s="11"/>
      <c r="M23" s="11"/>
      <c r="N23" s="18" t="n">
        <f aca="false">SUM(B23:M23)</f>
        <v>0</v>
      </c>
    </row>
    <row r="24" customFormat="false" ht="15" hidden="false" customHeight="false" outlineLevel="0" collapsed="false">
      <c r="A24" s="26" t="str">
        <f aca="false">Budget!A24</f>
        <v>Software and tools</v>
      </c>
      <c r="B24" s="11"/>
      <c r="C24" s="11"/>
      <c r="D24" s="11"/>
      <c r="E24" s="11"/>
      <c r="F24" s="11"/>
      <c r="G24" s="11"/>
      <c r="H24" s="11"/>
      <c r="I24" s="11"/>
      <c r="J24" s="11"/>
      <c r="K24" s="11"/>
      <c r="L24" s="11"/>
      <c r="M24" s="11"/>
      <c r="N24" s="18" t="n">
        <f aca="false">SUM(B24:M24)</f>
        <v>0</v>
      </c>
    </row>
    <row r="25" customFormat="false" ht="15" hidden="false" customHeight="false" outlineLevel="0" collapsed="false">
      <c r="A25" s="26" t="str">
        <f aca="false">Budget!A25</f>
        <v>Marketing and user acquisition</v>
      </c>
      <c r="B25" s="11"/>
      <c r="C25" s="11"/>
      <c r="D25" s="11"/>
      <c r="E25" s="11"/>
      <c r="F25" s="11"/>
      <c r="G25" s="11"/>
      <c r="H25" s="11"/>
      <c r="I25" s="11"/>
      <c r="J25" s="11"/>
      <c r="K25" s="11"/>
      <c r="L25" s="11"/>
      <c r="M25" s="11"/>
      <c r="N25" s="18" t="n">
        <f aca="false">SUM(B25:M25)</f>
        <v>0</v>
      </c>
    </row>
    <row r="26" customFormat="false" ht="15" hidden="false" customHeight="false" outlineLevel="0" collapsed="false">
      <c r="A26" s="26" t="str">
        <f aca="false">Budget!A26</f>
        <v>Legal, compliance and registrations</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6" t="str">
        <f aca="false">Budget!A27</f>
        <v>Accounting and audit</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6" t="str">
        <f aca="false">Budget!A28</f>
        <v>Internet and data</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6" t="str">
        <f aca="false">Budget!A29</f>
        <v>Power backup and fuel</v>
      </c>
      <c r="B29" s="11"/>
      <c r="C29" s="11"/>
      <c r="D29" s="11"/>
      <c r="E29" s="11"/>
      <c r="F29" s="11"/>
      <c r="G29" s="11"/>
      <c r="H29" s="11"/>
      <c r="I29" s="11"/>
      <c r="J29" s="11"/>
      <c r="K29" s="11"/>
      <c r="L29" s="11"/>
      <c r="M29" s="11"/>
      <c r="N29" s="18" t="n">
        <f aca="false">SUM(B29:M29)</f>
        <v>0</v>
      </c>
    </row>
    <row r="30" customFormat="false" ht="15" hidden="false" customHeight="false" outlineLevel="0" collapsed="false">
      <c r="A30" s="26" t="str">
        <f aca="false">Budget!A30</f>
        <v>Travel and events</v>
      </c>
      <c r="B30" s="11"/>
      <c r="C30" s="11"/>
      <c r="D30" s="11"/>
      <c r="E30" s="11"/>
      <c r="F30" s="11"/>
      <c r="G30" s="11"/>
      <c r="H30" s="11"/>
      <c r="I30" s="11"/>
      <c r="J30" s="11"/>
      <c r="K30" s="11"/>
      <c r="L30" s="11"/>
      <c r="M30" s="11"/>
      <c r="N30" s="18" t="n">
        <f aca="false">SUM(B30:M30)</f>
        <v>0</v>
      </c>
    </row>
    <row r="31" customFormat="false" ht="15" hidden="false" customHeight="false" outlineLevel="0" collapsed="false">
      <c r="A31" s="26" t="str">
        <f aca="false">Budget!A31</f>
        <v>Recruitment</v>
      </c>
      <c r="B31" s="11"/>
      <c r="C31" s="11"/>
      <c r="D31" s="11"/>
      <c r="E31" s="11"/>
      <c r="F31" s="11"/>
      <c r="G31" s="11"/>
      <c r="H31" s="11"/>
      <c r="I31" s="11"/>
      <c r="J31" s="11"/>
      <c r="K31" s="11"/>
      <c r="L31" s="11"/>
      <c r="M31" s="11"/>
      <c r="N31" s="18" t="n">
        <f aca="false">SUM(B31:M31)</f>
        <v>0</v>
      </c>
    </row>
    <row r="32" customFormat="false" ht="15" hidden="false" customHeight="false" outlineLevel="0" collapsed="false">
      <c r="A32" s="26" t="str">
        <f aca="false">Budget!A32</f>
        <v>Insurance</v>
      </c>
      <c r="B32" s="11"/>
      <c r="C32" s="11"/>
      <c r="D32" s="11"/>
      <c r="E32" s="11"/>
      <c r="F32" s="11"/>
      <c r="G32" s="11"/>
      <c r="H32" s="11"/>
      <c r="I32" s="11"/>
      <c r="J32" s="11"/>
      <c r="K32" s="11"/>
      <c r="L32" s="11"/>
      <c r="M32" s="11"/>
      <c r="N32" s="18" t="n">
        <f aca="false">SUM(B32:M32)</f>
        <v>0</v>
      </c>
    </row>
    <row r="33" customFormat="false" ht="15" hidden="false" customHeight="false" outlineLevel="0" collapsed="false">
      <c r="A33" s="26" t="str">
        <f aca="false">Budget!A33</f>
        <v>Bank charges</v>
      </c>
      <c r="B33" s="11"/>
      <c r="C33" s="11"/>
      <c r="D33" s="11"/>
      <c r="E33" s="11"/>
      <c r="F33" s="11"/>
      <c r="G33" s="11"/>
      <c r="H33" s="11"/>
      <c r="I33" s="11"/>
      <c r="J33" s="11"/>
      <c r="K33" s="11"/>
      <c r="L33" s="11"/>
      <c r="M33" s="11"/>
      <c r="N33" s="18" t="n">
        <f aca="false">SUM(B33:M33)</f>
        <v>0</v>
      </c>
    </row>
    <row r="34" customFormat="false" ht="15" hidden="false" customHeight="false" outlineLevel="0" collapsed="false">
      <c r="A34" s="26" t="str">
        <f aca="false">Budget!A34</f>
        <v>Miscellaneous</v>
      </c>
      <c r="B34" s="11"/>
      <c r="C34" s="11"/>
      <c r="D34" s="11"/>
      <c r="E34" s="11"/>
      <c r="F34" s="11"/>
      <c r="G34" s="11"/>
      <c r="H34" s="11"/>
      <c r="I34" s="11"/>
      <c r="J34" s="11"/>
      <c r="K34" s="11"/>
      <c r="L34" s="11"/>
      <c r="M34" s="11"/>
      <c r="N34" s="18" t="n">
        <f aca="false">SUM(B34:M34)</f>
        <v>0</v>
      </c>
    </row>
    <row r="35" customFormat="false" ht="15" hidden="false" customHeight="false" outlineLevel="0" collapsed="false">
      <c r="A35" s="19" t="s">
        <v>57</v>
      </c>
      <c r="B35" s="20" t="n">
        <f aca="false">SUM(B21:B34)</f>
        <v>0</v>
      </c>
      <c r="C35" s="20" t="n">
        <f aca="false">SUM(C21:C34)</f>
        <v>0</v>
      </c>
      <c r="D35" s="20" t="n">
        <f aca="false">SUM(D21:D34)</f>
        <v>0</v>
      </c>
      <c r="E35" s="20" t="n">
        <f aca="false">SUM(E21:E34)</f>
        <v>0</v>
      </c>
      <c r="F35" s="20" t="n">
        <f aca="false">SUM(F21:F34)</f>
        <v>0</v>
      </c>
      <c r="G35" s="20" t="n">
        <f aca="false">SUM(G21:G34)</f>
        <v>0</v>
      </c>
      <c r="H35" s="20" t="n">
        <f aca="false">SUM(H21:H34)</f>
        <v>0</v>
      </c>
      <c r="I35" s="20" t="n">
        <f aca="false">SUM(I21:I34)</f>
        <v>0</v>
      </c>
      <c r="J35" s="20" t="n">
        <f aca="false">SUM(J21:J34)</f>
        <v>0</v>
      </c>
      <c r="K35" s="20" t="n">
        <f aca="false">SUM(K21:K34)</f>
        <v>0</v>
      </c>
      <c r="L35" s="20" t="n">
        <f aca="false">SUM(L21:L34)</f>
        <v>0</v>
      </c>
      <c r="M35" s="20" t="n">
        <f aca="false">SUM(M21:M34)</f>
        <v>0</v>
      </c>
      <c r="N35" s="20" t="n">
        <f aca="false">SUM(B35:M35)</f>
        <v>0</v>
      </c>
    </row>
    <row r="37" customFormat="false" ht="15" hidden="false" customHeight="false" outlineLevel="0" collapsed="false">
      <c r="A37" s="19" t="s">
        <v>58</v>
      </c>
      <c r="B37" s="20" t="n">
        <f aca="false">B17-B35</f>
        <v>0</v>
      </c>
      <c r="C37" s="20" t="n">
        <f aca="false">C17-C35</f>
        <v>0</v>
      </c>
      <c r="D37" s="20" t="n">
        <f aca="false">D17-D35</f>
        <v>0</v>
      </c>
      <c r="E37" s="20" t="n">
        <f aca="false">E17-E35</f>
        <v>0</v>
      </c>
      <c r="F37" s="20" t="n">
        <f aca="false">F17-F35</f>
        <v>0</v>
      </c>
      <c r="G37" s="20" t="n">
        <f aca="false">G17-G35</f>
        <v>0</v>
      </c>
      <c r="H37" s="20" t="n">
        <f aca="false">H17-H35</f>
        <v>0</v>
      </c>
      <c r="I37" s="20" t="n">
        <f aca="false">I17-I35</f>
        <v>0</v>
      </c>
      <c r="J37" s="20" t="n">
        <f aca="false">J17-J35</f>
        <v>0</v>
      </c>
      <c r="K37" s="20" t="n">
        <f aca="false">K17-K35</f>
        <v>0</v>
      </c>
      <c r="L37" s="20" t="n">
        <f aca="false">L17-L35</f>
        <v>0</v>
      </c>
      <c r="M37" s="20" t="n">
        <f aca="false">M17-M35</f>
        <v>0</v>
      </c>
      <c r="N37" s="20" t="n">
        <f aca="false">SUM(B37:M37)</f>
        <v>0</v>
      </c>
    </row>
    <row r="38" customFormat="false" ht="15" hidden="false" customHeight="false" outlineLevel="0" collapsed="false">
      <c r="A38" s="21" t="s">
        <v>59</v>
      </c>
      <c r="B38" s="22" t="n">
        <f aca="false">IFERROR(B37/B9,0)</f>
        <v>0</v>
      </c>
      <c r="C38" s="22" t="n">
        <f aca="false">IFERROR(C37/C9,0)</f>
        <v>0</v>
      </c>
      <c r="D38" s="22" t="n">
        <f aca="false">IFERROR(D37/D9,0)</f>
        <v>0</v>
      </c>
      <c r="E38" s="22" t="n">
        <f aca="false">IFERROR(E37/E9,0)</f>
        <v>0</v>
      </c>
      <c r="F38" s="22" t="n">
        <f aca="false">IFERROR(F37/F9,0)</f>
        <v>0</v>
      </c>
      <c r="G38" s="22" t="n">
        <f aca="false">IFERROR(G37/G9,0)</f>
        <v>0</v>
      </c>
      <c r="H38" s="22" t="n">
        <f aca="false">IFERROR(H37/H9,0)</f>
        <v>0</v>
      </c>
      <c r="I38" s="22" t="n">
        <f aca="false">IFERROR(I37/I9,0)</f>
        <v>0</v>
      </c>
      <c r="J38" s="22" t="n">
        <f aca="false">IFERROR(J37/J9,0)</f>
        <v>0</v>
      </c>
      <c r="K38" s="22" t="n">
        <f aca="false">IFERROR(K37/K9,0)</f>
        <v>0</v>
      </c>
      <c r="L38" s="22" t="n">
        <f aca="false">IFERROR(L37/L9,0)</f>
        <v>0</v>
      </c>
      <c r="M38" s="22" t="n">
        <f aca="false">IFERROR(M37/M9,0)</f>
        <v>0</v>
      </c>
      <c r="N38" s="22" t="n">
        <f aca="false">IFERROR(N37/N9,0)</f>
        <v>0</v>
      </c>
    </row>
    <row r="40" customFormat="false" ht="15" hidden="false" customHeight="false" outlineLevel="0" collapsed="false">
      <c r="A40" s="16" t="s">
        <v>60</v>
      </c>
      <c r="B40" s="17"/>
      <c r="C40" s="17"/>
      <c r="D40" s="17"/>
      <c r="E40" s="17"/>
      <c r="F40" s="17"/>
      <c r="G40" s="17"/>
      <c r="H40" s="17"/>
      <c r="I40" s="17"/>
      <c r="J40" s="17"/>
      <c r="K40" s="17"/>
      <c r="L40" s="17"/>
      <c r="M40" s="17"/>
      <c r="N40" s="17"/>
    </row>
    <row r="41" customFormat="false" ht="15" hidden="false" customHeight="false" outlineLevel="0" collapsed="false">
      <c r="A41" s="21" t="s">
        <v>61</v>
      </c>
      <c r="B41" s="23" t="n">
        <f aca="false">Setup!$B$5</f>
        <v>1000000</v>
      </c>
      <c r="C41" s="24" t="n">
        <f aca="false">B44</f>
        <v>1000000</v>
      </c>
      <c r="D41" s="24" t="n">
        <f aca="false">C44</f>
        <v>1000000</v>
      </c>
      <c r="E41" s="24" t="n">
        <f aca="false">D44</f>
        <v>1000000</v>
      </c>
      <c r="F41" s="24" t="n">
        <f aca="false">E44</f>
        <v>1000000</v>
      </c>
      <c r="G41" s="24" t="n">
        <f aca="false">F44</f>
        <v>1000000</v>
      </c>
      <c r="H41" s="24" t="n">
        <f aca="false">G44</f>
        <v>1000000</v>
      </c>
      <c r="I41" s="24" t="n">
        <f aca="false">H44</f>
        <v>1000000</v>
      </c>
      <c r="J41" s="24" t="n">
        <f aca="false">I44</f>
        <v>1000000</v>
      </c>
      <c r="K41" s="24" t="n">
        <f aca="false">J44</f>
        <v>1000000</v>
      </c>
      <c r="L41" s="24" t="n">
        <f aca="false">K44</f>
        <v>1000000</v>
      </c>
      <c r="M41" s="24" t="n">
        <f aca="false">L44</f>
        <v>1000000</v>
      </c>
      <c r="N41" s="24" t="n">
        <f aca="false">B41</f>
        <v>1000000</v>
      </c>
    </row>
    <row r="42" customFormat="false" ht="15" hidden="false" customHeight="false" outlineLevel="0" collapsed="false">
      <c r="A42" s="21" t="s">
        <v>62</v>
      </c>
      <c r="B42" s="11"/>
      <c r="C42" s="11"/>
      <c r="D42" s="11"/>
      <c r="E42" s="11"/>
      <c r="F42" s="11"/>
      <c r="G42" s="11"/>
      <c r="H42" s="11"/>
      <c r="I42" s="11"/>
      <c r="J42" s="11"/>
      <c r="K42" s="11"/>
      <c r="L42" s="11"/>
      <c r="M42" s="11"/>
      <c r="N42" s="18" t="n">
        <f aca="false">SUM(B42:M42)</f>
        <v>0</v>
      </c>
    </row>
    <row r="43" customFormat="false" ht="15" hidden="false" customHeight="false" outlineLevel="0" collapsed="false">
      <c r="A43" s="21" t="s">
        <v>63</v>
      </c>
      <c r="B43" s="11"/>
      <c r="C43" s="11"/>
      <c r="D43" s="11"/>
      <c r="E43" s="11"/>
      <c r="F43" s="11"/>
      <c r="G43" s="11"/>
      <c r="H43" s="11"/>
      <c r="I43" s="11"/>
      <c r="J43" s="11"/>
      <c r="K43" s="11"/>
      <c r="L43" s="11"/>
      <c r="M43" s="11"/>
      <c r="N43" s="18" t="n">
        <f aca="false">SUM(B43:M43)</f>
        <v>0</v>
      </c>
    </row>
    <row r="44" customFormat="false" ht="15" hidden="false" customHeight="false" outlineLevel="0" collapsed="false">
      <c r="A44" s="7" t="s">
        <v>64</v>
      </c>
      <c r="B44" s="18" t="n">
        <f aca="false">B41+B37+B42-B43</f>
        <v>1000000</v>
      </c>
      <c r="C44" s="18" t="n">
        <f aca="false">C41+C37+C42-C43</f>
        <v>1000000</v>
      </c>
      <c r="D44" s="18" t="n">
        <f aca="false">D41+D37+D42-D43</f>
        <v>1000000</v>
      </c>
      <c r="E44" s="18" t="n">
        <f aca="false">E41+E37+E42-E43</f>
        <v>1000000</v>
      </c>
      <c r="F44" s="18" t="n">
        <f aca="false">F41+F37+F42-F43</f>
        <v>1000000</v>
      </c>
      <c r="G44" s="18" t="n">
        <f aca="false">G41+G37+G42-G43</f>
        <v>1000000</v>
      </c>
      <c r="H44" s="18" t="n">
        <f aca="false">H41+H37+H42-H43</f>
        <v>1000000</v>
      </c>
      <c r="I44" s="18" t="n">
        <f aca="false">I41+I37+I42-I43</f>
        <v>1000000</v>
      </c>
      <c r="J44" s="18" t="n">
        <f aca="false">J41+J37+J42-J43</f>
        <v>1000000</v>
      </c>
      <c r="K44" s="18" t="n">
        <f aca="false">K41+K37+K42-K43</f>
        <v>1000000</v>
      </c>
      <c r="L44" s="18" t="n">
        <f aca="false">L41+L37+L42-L43</f>
        <v>1000000</v>
      </c>
      <c r="M44" s="18" t="n">
        <f aca="false">M41+M37+M42-M43</f>
        <v>1000000</v>
      </c>
      <c r="N44" s="18" t="n">
        <f aca="false">M44</f>
        <v>1000000</v>
      </c>
    </row>
    <row r="46" customFormat="false" ht="15" hidden="false" customHeight="false" outlineLevel="0" collapsed="false">
      <c r="A46" s="7" t="s">
        <v>65</v>
      </c>
      <c r="B46" s="18" t="n">
        <f aca="false">MAX(0,-B37)</f>
        <v>-0</v>
      </c>
      <c r="C46" s="18" t="n">
        <f aca="false">MAX(0,-C37)</f>
        <v>-0</v>
      </c>
      <c r="D46" s="18" t="n">
        <f aca="false">MAX(0,-D37)</f>
        <v>-0</v>
      </c>
      <c r="E46" s="18" t="n">
        <f aca="false">MAX(0,-E37)</f>
        <v>-0</v>
      </c>
      <c r="F46" s="18" t="n">
        <f aca="false">MAX(0,-F37)</f>
        <v>-0</v>
      </c>
      <c r="G46" s="18" t="n">
        <f aca="false">MAX(0,-G37)</f>
        <v>-0</v>
      </c>
      <c r="H46" s="18" t="n">
        <f aca="false">MAX(0,-H37)</f>
        <v>-0</v>
      </c>
      <c r="I46" s="18" t="n">
        <f aca="false">MAX(0,-I37)</f>
        <v>-0</v>
      </c>
      <c r="J46" s="18" t="n">
        <f aca="false">MAX(0,-J37)</f>
        <v>-0</v>
      </c>
      <c r="K46" s="18" t="n">
        <f aca="false">MAX(0,-K37)</f>
        <v>-0</v>
      </c>
      <c r="L46" s="18" t="n">
        <f aca="false">MAX(0,-L37)</f>
        <v>-0</v>
      </c>
      <c r="M46" s="18" t="n">
        <f aca="false">MAX(0,-M37)</f>
        <v>-0</v>
      </c>
      <c r="N46" s="18" t="n">
        <f aca="false">SUM(B46:M46)</f>
        <v>0</v>
      </c>
    </row>
    <row r="47" customFormat="false" ht="15" hidden="false" customHeight="false" outlineLevel="0" collapsed="false">
      <c r="A47" s="7" t="s">
        <v>66</v>
      </c>
      <c r="B47" s="25" t="str">
        <f aca="false">IF(B46=0,"-",B44/B46)</f>
        <v>-</v>
      </c>
      <c r="C47" s="25" t="str">
        <f aca="false">IF(C46=0,"-",C44/C46)</f>
        <v>-</v>
      </c>
      <c r="D47" s="25" t="str">
        <f aca="false">IF(D46=0,"-",D44/D46)</f>
        <v>-</v>
      </c>
      <c r="E47" s="25" t="str">
        <f aca="false">IF(E46=0,"-",E44/E46)</f>
        <v>-</v>
      </c>
      <c r="F47" s="25" t="str">
        <f aca="false">IF(F46=0,"-",F44/F46)</f>
        <v>-</v>
      </c>
      <c r="G47" s="25" t="str">
        <f aca="false">IF(G46=0,"-",G44/G46)</f>
        <v>-</v>
      </c>
      <c r="H47" s="25" t="str">
        <f aca="false">IF(H46=0,"-",H44/H46)</f>
        <v>-</v>
      </c>
      <c r="I47" s="25" t="str">
        <f aca="false">IF(I46=0,"-",I44/I46)</f>
        <v>-</v>
      </c>
      <c r="J47" s="25" t="str">
        <f aca="false">IF(J46=0,"-",J44/J46)</f>
        <v>-</v>
      </c>
      <c r="K47" s="25" t="str">
        <f aca="false">IF(K46=0,"-",K44/K46)</f>
        <v>-</v>
      </c>
      <c r="L47" s="25" t="str">
        <f aca="false">IF(L46=0,"-",L44/L46)</f>
        <v>-</v>
      </c>
      <c r="M47" s="25" t="str">
        <f aca="false">IF(M46=0,"-",M44/M46)</f>
        <v>-</v>
      </c>
      <c r="N47" s="25" t="str">
        <f aca="false">M47</f>
        <v>-</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&amp;CStartup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68</v>
      </c>
      <c r="B3" s="8" t="n">
        <v>1</v>
      </c>
      <c r="C3" s="27" t="n">
        <f aca="false">INDEX(Budget!$B$4:$M$4,1,$B$3)</f>
        <v>46388</v>
      </c>
    </row>
    <row r="4" customFormat="false" ht="15" hidden="false" customHeight="false" outlineLevel="0" collapsed="false">
      <c r="A4" s="12" t="s">
        <v>69</v>
      </c>
    </row>
    <row r="6" customFormat="false" ht="15" hidden="false" customHeight="false" outlineLevel="0" collapsed="false">
      <c r="A6" s="13" t="s">
        <v>27</v>
      </c>
      <c r="B6" s="15" t="s">
        <v>70</v>
      </c>
      <c r="C6" s="15" t="s">
        <v>71</v>
      </c>
      <c r="D6" s="15" t="s">
        <v>72</v>
      </c>
      <c r="E6" s="15" t="s">
        <v>73</v>
      </c>
      <c r="F6" s="15" t="s">
        <v>74</v>
      </c>
      <c r="G6" s="15" t="s">
        <v>75</v>
      </c>
      <c r="H6" s="15" t="s">
        <v>72</v>
      </c>
      <c r="I6" s="15" t="s">
        <v>73</v>
      </c>
    </row>
    <row r="7" customFormat="false" ht="15" hidden="false" customHeight="false" outlineLevel="0" collapsed="false">
      <c r="A7" s="16" t="s">
        <v>29</v>
      </c>
      <c r="B7" s="17"/>
      <c r="C7" s="17"/>
      <c r="D7" s="17"/>
      <c r="E7" s="17"/>
      <c r="F7" s="17"/>
      <c r="G7" s="17"/>
      <c r="H7" s="17"/>
      <c r="I7" s="17"/>
    </row>
    <row r="8" customFormat="false" ht="15" hidden="false" customHeight="false" outlineLevel="0" collapsed="false">
      <c r="A8" s="26" t="str">
        <f aca="false">Budget!A6</f>
        <v>Subscription revenue</v>
      </c>
      <c r="B8" s="23" t="n">
        <f aca="false">Budget!N6</f>
        <v>9600000</v>
      </c>
      <c r="C8" s="23" t="n">
        <f aca="false">Actuals!N6</f>
        <v>0</v>
      </c>
      <c r="D8" s="24" t="n">
        <f aca="false">C8-B8</f>
        <v>-9600000</v>
      </c>
      <c r="E8" s="22" t="n">
        <f aca="false">IFERROR(D8/ABS(B8),0)</f>
        <v>-1</v>
      </c>
      <c r="F8" s="23" t="n">
        <f aca="false">INDEX(Budget!$B6:$M6,1,$B$3)</f>
        <v>800000</v>
      </c>
      <c r="G8" s="23" t="n">
        <f aca="false">INDEX(Actuals!$B6:$M6,1,$B$3)</f>
        <v>0</v>
      </c>
      <c r="H8" s="24" t="n">
        <f aca="false">G8-F8</f>
        <v>-800000</v>
      </c>
      <c r="I8" s="22" t="n">
        <f aca="false">IFERROR(H8/ABS(F8),0)</f>
        <v>-1</v>
      </c>
    </row>
    <row r="9" customFormat="false" ht="15" hidden="false" customHeight="false" outlineLevel="0" collapsed="false">
      <c r="A9" s="26" t="str">
        <f aca="false">Budget!A7</f>
        <v>One-off sales and services</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6" t="str">
        <f aca="false">Budget!A8</f>
        <v>Other income</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19" t="s">
        <v>33</v>
      </c>
      <c r="B11" s="28" t="n">
        <f aca="false">Budget!N9</f>
        <v>9600000</v>
      </c>
      <c r="C11" s="28" t="n">
        <f aca="false">Actuals!N9</f>
        <v>0</v>
      </c>
      <c r="D11" s="20" t="n">
        <f aca="false">C11-B11</f>
        <v>-9600000</v>
      </c>
      <c r="E11" s="29" t="n">
        <f aca="false">IFERROR(D11/ABS(B11),0)</f>
        <v>-1</v>
      </c>
      <c r="F11" s="28" t="n">
        <f aca="false">INDEX(Budget!$B9:$M9,1,$B$3)</f>
        <v>800000</v>
      </c>
      <c r="G11" s="28" t="n">
        <f aca="false">INDEX(Actuals!$B9:$M9,1,$B$3)</f>
        <v>0</v>
      </c>
      <c r="H11" s="20" t="n">
        <f aca="false">G11-F11</f>
        <v>-800000</v>
      </c>
      <c r="I11" s="29" t="n">
        <f aca="false">IFERROR(H11/ABS(F11),0)</f>
        <v>-1</v>
      </c>
    </row>
    <row r="12" customFormat="false" ht="15" hidden="false" customHeight="false" outlineLevel="0" collapsed="false">
      <c r="A12" s="16" t="s">
        <v>34</v>
      </c>
      <c r="B12" s="17"/>
      <c r="C12" s="17"/>
      <c r="D12" s="17"/>
      <c r="E12" s="17"/>
      <c r="F12" s="17"/>
      <c r="G12" s="17"/>
      <c r="H12" s="17"/>
      <c r="I12" s="17"/>
    </row>
    <row r="13" customFormat="false" ht="15" hidden="false" customHeight="false" outlineLevel="0" collapsed="false">
      <c r="A13" s="26" t="str">
        <f aca="false">Budget!A12</f>
        <v>Hosting and cloud</v>
      </c>
      <c r="B13" s="23" t="n">
        <f aca="false">Budget!N12</f>
        <v>0</v>
      </c>
      <c r="C13" s="23" t="n">
        <f aca="false">Actuals!N12</f>
        <v>0</v>
      </c>
      <c r="D13" s="24" t="n">
        <f aca="false">B13-C13</f>
        <v>0</v>
      </c>
      <c r="E13" s="22" t="n">
        <f aca="false">IFERROR(D13/ABS(B13),0)</f>
        <v>0</v>
      </c>
      <c r="F13" s="23" t="n">
        <f aca="false">INDEX(Budget!$B12:$M12,1,$B$3)</f>
        <v>0</v>
      </c>
      <c r="G13" s="23" t="n">
        <f aca="false">INDEX(Actuals!$B12:$M12,1,$B$3)</f>
        <v>0</v>
      </c>
      <c r="H13" s="24" t="n">
        <f aca="false">F13-G13</f>
        <v>0</v>
      </c>
      <c r="I13" s="22" t="n">
        <f aca="false">IFERROR(H13/ABS(F13),0)</f>
        <v>0</v>
      </c>
    </row>
    <row r="14" customFormat="false" ht="15" hidden="false" customHeight="false" outlineLevel="0" collapsed="false">
      <c r="A14" s="26" t="str">
        <f aca="false">Budget!A13</f>
        <v>Payment processing fees</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6" t="str">
        <f aca="false">Budget!A14</f>
        <v>Third-party APIs and data</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26" t="str">
        <f aca="false">Budget!A15</f>
        <v>Customer support tools</v>
      </c>
      <c r="B16" s="23" t="n">
        <f aca="false">Budget!N15</f>
        <v>0</v>
      </c>
      <c r="C16" s="23" t="n">
        <f aca="false">Actuals!N15</f>
        <v>0</v>
      </c>
      <c r="D16" s="24" t="n">
        <f aca="false">B16-C16</f>
        <v>0</v>
      </c>
      <c r="E16" s="22" t="n">
        <f aca="false">IFERROR(D16/ABS(B16),0)</f>
        <v>0</v>
      </c>
      <c r="F16" s="23" t="n">
        <f aca="false">INDEX(Budget!$B15:$M15,1,$B$3)</f>
        <v>0</v>
      </c>
      <c r="G16" s="23" t="n">
        <f aca="false">INDEX(Actuals!$B15:$M15,1,$B$3)</f>
        <v>0</v>
      </c>
      <c r="H16" s="24" t="n">
        <f aca="false">F16-G16</f>
        <v>0</v>
      </c>
      <c r="I16" s="22" t="n">
        <f aca="false">IFERROR(H16/ABS(F16),0)</f>
        <v>0</v>
      </c>
    </row>
    <row r="17" customFormat="false" ht="15" hidden="false" customHeight="false" outlineLevel="0" collapsed="false">
      <c r="A17" s="19" t="s">
        <v>39</v>
      </c>
      <c r="B17" s="28" t="n">
        <f aca="false">Budget!N16</f>
        <v>0</v>
      </c>
      <c r="C17" s="28" t="n">
        <f aca="false">Actuals!N16</f>
        <v>0</v>
      </c>
      <c r="D17" s="20" t="n">
        <f aca="false">B17-C17</f>
        <v>0</v>
      </c>
      <c r="E17" s="29" t="n">
        <f aca="false">IFERROR(D17/ABS(B17),0)</f>
        <v>0</v>
      </c>
      <c r="F17" s="28" t="n">
        <f aca="false">INDEX(Budget!$B16:$M16,1,$B$3)</f>
        <v>0</v>
      </c>
      <c r="G17" s="28" t="n">
        <f aca="false">INDEX(Actuals!$B16:$M16,1,$B$3)</f>
        <v>0</v>
      </c>
      <c r="H17" s="20" t="n">
        <f aca="false">F17-G17</f>
        <v>0</v>
      </c>
      <c r="I17" s="29" t="n">
        <f aca="false">IFERROR(H17/ABS(F17),0)</f>
        <v>0</v>
      </c>
    </row>
    <row r="18" customFormat="false" ht="15" hidden="false" customHeight="false" outlineLevel="0" collapsed="false">
      <c r="A18" s="19" t="s">
        <v>40</v>
      </c>
      <c r="B18" s="28" t="n">
        <f aca="false">Budget!N17</f>
        <v>9600000</v>
      </c>
      <c r="C18" s="28" t="n">
        <f aca="false">Actuals!N17</f>
        <v>0</v>
      </c>
      <c r="D18" s="20" t="n">
        <f aca="false">C18-B18</f>
        <v>-9600000</v>
      </c>
      <c r="E18" s="29" t="n">
        <f aca="false">IFERROR(D18/ABS(B18),0)</f>
        <v>-1</v>
      </c>
      <c r="F18" s="28" t="n">
        <f aca="false">INDEX(Budget!$B17:$M17,1,$B$3)</f>
        <v>800000</v>
      </c>
      <c r="G18" s="28" t="n">
        <f aca="false">INDEX(Actuals!$B17:$M17,1,$B$3)</f>
        <v>0</v>
      </c>
      <c r="H18" s="20" t="n">
        <f aca="false">G18-F18</f>
        <v>-800000</v>
      </c>
      <c r="I18" s="29" t="n">
        <f aca="false">IFERROR(H18/ABS(F18),0)</f>
        <v>-1</v>
      </c>
    </row>
    <row r="19" customFormat="false" ht="15" hidden="false" customHeight="false" outlineLevel="0" collapsed="false">
      <c r="A19" s="16" t="s">
        <v>42</v>
      </c>
      <c r="B19" s="17"/>
      <c r="C19" s="17"/>
      <c r="D19" s="17"/>
      <c r="E19" s="17"/>
      <c r="F19" s="17"/>
      <c r="G19" s="17"/>
      <c r="H19" s="17"/>
      <c r="I19" s="17"/>
    </row>
    <row r="20" customFormat="false" ht="15" hidden="false" customHeight="false" outlineLevel="0" collapsed="false">
      <c r="A20" s="26" t="str">
        <f aca="false">Budget!A21</f>
        <v>Team salaries</v>
      </c>
      <c r="B20" s="23" t="n">
        <f aca="false">Budget!N21</f>
        <v>0</v>
      </c>
      <c r="C20" s="23" t="n">
        <f aca="false">Actuals!N21</f>
        <v>0</v>
      </c>
      <c r="D20" s="24" t="n">
        <f aca="false">B20-C20</f>
        <v>0</v>
      </c>
      <c r="E20" s="22" t="n">
        <f aca="false">IFERROR(D20/ABS(B20),0)</f>
        <v>0</v>
      </c>
      <c r="F20" s="23" t="n">
        <f aca="false">INDEX(Budget!$B21:$M21,1,$B$3)</f>
        <v>0</v>
      </c>
      <c r="G20" s="23" t="n">
        <f aca="false">INDEX(Actuals!$B21:$M21,1,$B$3)</f>
        <v>0</v>
      </c>
      <c r="H20" s="24" t="n">
        <f aca="false">F20-G20</f>
        <v>0</v>
      </c>
      <c r="I20" s="22" t="n">
        <f aca="false">IFERROR(H20/ABS(F20),0)</f>
        <v>0</v>
      </c>
    </row>
    <row r="21" customFormat="false" ht="15" hidden="false" customHeight="false" outlineLevel="0" collapsed="false">
      <c r="A21" s="26" t="str">
        <f aca="false">Budget!A22</f>
        <v>Contractors and freelancers</v>
      </c>
      <c r="B21" s="23" t="n">
        <f aca="false">Budget!N22</f>
        <v>0</v>
      </c>
      <c r="C21" s="23" t="n">
        <f aca="false">Actuals!N22</f>
        <v>0</v>
      </c>
      <c r="D21" s="24" t="n">
        <f aca="false">B21-C21</f>
        <v>0</v>
      </c>
      <c r="E21" s="22" t="n">
        <f aca="false">IFERROR(D21/ABS(B21),0)</f>
        <v>0</v>
      </c>
      <c r="F21" s="23" t="n">
        <f aca="false">INDEX(Budget!$B22:$M22,1,$B$3)</f>
        <v>0</v>
      </c>
      <c r="G21" s="23" t="n">
        <f aca="false">INDEX(Actuals!$B22:$M22,1,$B$3)</f>
        <v>0</v>
      </c>
      <c r="H21" s="24" t="n">
        <f aca="false">F21-G21</f>
        <v>0</v>
      </c>
      <c r="I21" s="22" t="n">
        <f aca="false">IFERROR(H21/ABS(F21),0)</f>
        <v>0</v>
      </c>
    </row>
    <row r="22" customFormat="false" ht="15" hidden="false" customHeight="false" outlineLevel="0" collapsed="false">
      <c r="A22" s="26" t="str">
        <f aca="false">Budget!A23</f>
        <v>Office or co-working</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26" t="str">
        <f aca="false">Budget!A24</f>
        <v>Software and tools</v>
      </c>
      <c r="B23" s="23" t="n">
        <f aca="false">Budget!N24</f>
        <v>0</v>
      </c>
      <c r="C23" s="23" t="n">
        <f aca="false">Actuals!N24</f>
        <v>0</v>
      </c>
      <c r="D23" s="24" t="n">
        <f aca="false">B23-C23</f>
        <v>0</v>
      </c>
      <c r="E23" s="22" t="n">
        <f aca="false">IFERROR(D23/ABS(B23),0)</f>
        <v>0</v>
      </c>
      <c r="F23" s="23" t="n">
        <f aca="false">INDEX(Budget!$B24:$M24,1,$B$3)</f>
        <v>0</v>
      </c>
      <c r="G23" s="23" t="n">
        <f aca="false">INDEX(Actuals!$B24:$M24,1,$B$3)</f>
        <v>0</v>
      </c>
      <c r="H23" s="24" t="n">
        <f aca="false">F23-G23</f>
        <v>0</v>
      </c>
      <c r="I23" s="22" t="n">
        <f aca="false">IFERROR(H23/ABS(F23),0)</f>
        <v>0</v>
      </c>
    </row>
    <row r="24" customFormat="false" ht="15" hidden="false" customHeight="false" outlineLevel="0" collapsed="false">
      <c r="A24" s="26" t="str">
        <f aca="false">Budget!A25</f>
        <v>Marketing and user acquisition</v>
      </c>
      <c r="B24" s="23" t="n">
        <f aca="false">Budget!N25</f>
        <v>0</v>
      </c>
      <c r="C24" s="23" t="n">
        <f aca="false">Actuals!N25</f>
        <v>0</v>
      </c>
      <c r="D24" s="24" t="n">
        <f aca="false">B24-C24</f>
        <v>0</v>
      </c>
      <c r="E24" s="22" t="n">
        <f aca="false">IFERROR(D24/ABS(B24),0)</f>
        <v>0</v>
      </c>
      <c r="F24" s="23" t="n">
        <f aca="false">INDEX(Budget!$B25:$M25,1,$B$3)</f>
        <v>0</v>
      </c>
      <c r="G24" s="23" t="n">
        <f aca="false">INDEX(Actuals!$B25:$M25,1,$B$3)</f>
        <v>0</v>
      </c>
      <c r="H24" s="24" t="n">
        <f aca="false">F24-G24</f>
        <v>0</v>
      </c>
      <c r="I24" s="22" t="n">
        <f aca="false">IFERROR(H24/ABS(F24),0)</f>
        <v>0</v>
      </c>
    </row>
    <row r="25" customFormat="false" ht="15" hidden="false" customHeight="false" outlineLevel="0" collapsed="false">
      <c r="A25" s="26" t="str">
        <f aca="false">Budget!A26</f>
        <v>Legal, compliance and registrations</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6" t="str">
        <f aca="false">Budget!A27</f>
        <v>Accounting and audit</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6" t="str">
        <f aca="false">Budget!A28</f>
        <v>Internet and data</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6" t="str">
        <f aca="false">Budget!A29</f>
        <v>Power backup and fuel</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26" t="str">
        <f aca="false">Budget!A30</f>
        <v>Travel and events</v>
      </c>
      <c r="B29" s="23" t="n">
        <f aca="false">Budget!N30</f>
        <v>0</v>
      </c>
      <c r="C29" s="23" t="n">
        <f aca="false">Actuals!N30</f>
        <v>0</v>
      </c>
      <c r="D29" s="24" t="n">
        <f aca="false">B29-C29</f>
        <v>0</v>
      </c>
      <c r="E29" s="22" t="n">
        <f aca="false">IFERROR(D29/ABS(B29),0)</f>
        <v>0</v>
      </c>
      <c r="F29" s="23" t="n">
        <f aca="false">INDEX(Budget!$B30:$M30,1,$B$3)</f>
        <v>0</v>
      </c>
      <c r="G29" s="23" t="n">
        <f aca="false">INDEX(Actuals!$B30:$M30,1,$B$3)</f>
        <v>0</v>
      </c>
      <c r="H29" s="24" t="n">
        <f aca="false">F29-G29</f>
        <v>0</v>
      </c>
      <c r="I29" s="22" t="n">
        <f aca="false">IFERROR(H29/ABS(F29),0)</f>
        <v>0</v>
      </c>
    </row>
    <row r="30" customFormat="false" ht="15" hidden="false" customHeight="false" outlineLevel="0" collapsed="false">
      <c r="A30" s="26" t="str">
        <f aca="false">Budget!A31</f>
        <v>Recruitment</v>
      </c>
      <c r="B30" s="23" t="n">
        <f aca="false">Budget!N31</f>
        <v>0</v>
      </c>
      <c r="C30" s="23" t="n">
        <f aca="false">Actuals!N31</f>
        <v>0</v>
      </c>
      <c r="D30" s="24" t="n">
        <f aca="false">B30-C30</f>
        <v>0</v>
      </c>
      <c r="E30" s="22" t="n">
        <f aca="false">IFERROR(D30/ABS(B30),0)</f>
        <v>0</v>
      </c>
      <c r="F30" s="23" t="n">
        <f aca="false">INDEX(Budget!$B31:$M31,1,$B$3)</f>
        <v>0</v>
      </c>
      <c r="G30" s="23" t="n">
        <f aca="false">INDEX(Actuals!$B31:$M31,1,$B$3)</f>
        <v>0</v>
      </c>
      <c r="H30" s="24" t="n">
        <f aca="false">F30-G30</f>
        <v>0</v>
      </c>
      <c r="I30" s="22" t="n">
        <f aca="false">IFERROR(H30/ABS(F30),0)</f>
        <v>0</v>
      </c>
    </row>
    <row r="31" customFormat="false" ht="15" hidden="false" customHeight="false" outlineLevel="0" collapsed="false">
      <c r="A31" s="26" t="str">
        <f aca="false">Budget!A32</f>
        <v>Insurance</v>
      </c>
      <c r="B31" s="23" t="n">
        <f aca="false">Budget!N32</f>
        <v>0</v>
      </c>
      <c r="C31" s="23" t="n">
        <f aca="false">Actuals!N32</f>
        <v>0</v>
      </c>
      <c r="D31" s="24" t="n">
        <f aca="false">B31-C31</f>
        <v>0</v>
      </c>
      <c r="E31" s="22" t="n">
        <f aca="false">IFERROR(D31/ABS(B31),0)</f>
        <v>0</v>
      </c>
      <c r="F31" s="23" t="n">
        <f aca="false">INDEX(Budget!$B32:$M32,1,$B$3)</f>
        <v>0</v>
      </c>
      <c r="G31" s="23" t="n">
        <f aca="false">INDEX(Actuals!$B32:$M32,1,$B$3)</f>
        <v>0</v>
      </c>
      <c r="H31" s="24" t="n">
        <f aca="false">F31-G31</f>
        <v>0</v>
      </c>
      <c r="I31" s="22" t="n">
        <f aca="false">IFERROR(H31/ABS(F31),0)</f>
        <v>0</v>
      </c>
    </row>
    <row r="32" customFormat="false" ht="15" hidden="false" customHeight="false" outlineLevel="0" collapsed="false">
      <c r="A32" s="26" t="str">
        <f aca="false">Budget!A33</f>
        <v>Bank charges</v>
      </c>
      <c r="B32" s="23" t="n">
        <f aca="false">Budget!N33</f>
        <v>0</v>
      </c>
      <c r="C32" s="23" t="n">
        <f aca="false">Actuals!N33</f>
        <v>0</v>
      </c>
      <c r="D32" s="24" t="n">
        <f aca="false">B32-C32</f>
        <v>0</v>
      </c>
      <c r="E32" s="22" t="n">
        <f aca="false">IFERROR(D32/ABS(B32),0)</f>
        <v>0</v>
      </c>
      <c r="F32" s="23" t="n">
        <f aca="false">INDEX(Budget!$B33:$M33,1,$B$3)</f>
        <v>0</v>
      </c>
      <c r="G32" s="23" t="n">
        <f aca="false">INDEX(Actuals!$B33:$M33,1,$B$3)</f>
        <v>0</v>
      </c>
      <c r="H32" s="24" t="n">
        <f aca="false">F32-G32</f>
        <v>0</v>
      </c>
      <c r="I32" s="22" t="n">
        <f aca="false">IFERROR(H32/ABS(F32),0)</f>
        <v>0</v>
      </c>
    </row>
    <row r="33" customFormat="false" ht="15" hidden="false" customHeight="false" outlineLevel="0" collapsed="false">
      <c r="A33" s="26" t="str">
        <f aca="false">Budget!A34</f>
        <v>Miscellaneous</v>
      </c>
      <c r="B33" s="23" t="n">
        <f aca="false">Budget!N34</f>
        <v>0</v>
      </c>
      <c r="C33" s="23" t="n">
        <f aca="false">Actuals!N34</f>
        <v>0</v>
      </c>
      <c r="D33" s="24" t="n">
        <f aca="false">B33-C33</f>
        <v>0</v>
      </c>
      <c r="E33" s="22" t="n">
        <f aca="false">IFERROR(D33/ABS(B33),0)</f>
        <v>0</v>
      </c>
      <c r="F33" s="23" t="n">
        <f aca="false">INDEX(Budget!$B34:$M34,1,$B$3)</f>
        <v>0</v>
      </c>
      <c r="G33" s="23" t="n">
        <f aca="false">INDEX(Actuals!$B34:$M34,1,$B$3)</f>
        <v>0</v>
      </c>
      <c r="H33" s="24" t="n">
        <f aca="false">F33-G33</f>
        <v>0</v>
      </c>
      <c r="I33" s="22" t="n">
        <f aca="false">IFERROR(H33/ABS(F33),0)</f>
        <v>0</v>
      </c>
    </row>
    <row r="34" customFormat="false" ht="15" hidden="false" customHeight="false" outlineLevel="0" collapsed="false">
      <c r="A34" s="19" t="s">
        <v>57</v>
      </c>
      <c r="B34" s="28" t="n">
        <f aca="false">Budget!N35</f>
        <v>0</v>
      </c>
      <c r="C34" s="28" t="n">
        <f aca="false">Actuals!N35</f>
        <v>0</v>
      </c>
      <c r="D34" s="20" t="n">
        <f aca="false">B34-C34</f>
        <v>0</v>
      </c>
      <c r="E34" s="29" t="n">
        <f aca="false">IFERROR(D34/ABS(B34),0)</f>
        <v>0</v>
      </c>
      <c r="F34" s="28" t="n">
        <f aca="false">INDEX(Budget!$B35:$M35,1,$B$3)</f>
        <v>0</v>
      </c>
      <c r="G34" s="28" t="n">
        <f aca="false">INDEX(Actuals!$B35:$M35,1,$B$3)</f>
        <v>0</v>
      </c>
      <c r="H34" s="20" t="n">
        <f aca="false">F34-G34</f>
        <v>0</v>
      </c>
      <c r="I34" s="29" t="n">
        <f aca="false">IFERROR(H34/ABS(F34),0)</f>
        <v>0</v>
      </c>
    </row>
    <row r="35" customFormat="false" ht="15" hidden="false" customHeight="false" outlineLevel="0" collapsed="false">
      <c r="A35" s="19" t="s">
        <v>58</v>
      </c>
      <c r="B35" s="28" t="n">
        <f aca="false">Budget!N37</f>
        <v>9600000</v>
      </c>
      <c r="C35" s="28" t="n">
        <f aca="false">Actuals!N37</f>
        <v>0</v>
      </c>
      <c r="D35" s="20" t="n">
        <f aca="false">C35-B35</f>
        <v>-9600000</v>
      </c>
      <c r="E35" s="29" t="n">
        <f aca="false">IFERROR(D35/ABS(B35),0)</f>
        <v>-1</v>
      </c>
      <c r="F35" s="28" t="n">
        <f aca="false">INDEX(Budget!$B37:$M37,1,$B$3)</f>
        <v>800000</v>
      </c>
      <c r="G35" s="28" t="n">
        <f aca="false">INDEX(Actuals!$B37:$M37,1,$B$3)</f>
        <v>0</v>
      </c>
      <c r="H35" s="20" t="n">
        <f aca="false">G35-F35</f>
        <v>-800000</v>
      </c>
      <c r="I35" s="29" t="n">
        <f aca="false">IFERROR(H35/ABS(F35),0)</f>
        <v>-1</v>
      </c>
    </row>
    <row r="38" customFormat="false" ht="15" hidden="false" customHeight="false" outlineLevel="0" collapsed="false">
      <c r="A38" s="30" t="s">
        <v>76</v>
      </c>
    </row>
    <row r="39" customFormat="false" ht="15" hidden="false" customHeight="false" outlineLevel="0" collapsed="false">
      <c r="A39" s="7" t="s">
        <v>77</v>
      </c>
      <c r="B39" s="7" t="s">
        <v>78</v>
      </c>
      <c r="C39" s="7" t="s">
        <v>79</v>
      </c>
    </row>
    <row r="40" customFormat="false" ht="15" hidden="false" customHeight="false" outlineLevel="0" collapsed="false">
      <c r="A40" s="31" t="n">
        <f aca="false">Budget!B4</f>
        <v>46388</v>
      </c>
      <c r="B40" s="23" t="n">
        <f aca="false">Budget!B37</f>
        <v>800000</v>
      </c>
      <c r="C40" s="23" t="n">
        <f aca="false">Actuals!B37</f>
        <v>0</v>
      </c>
    </row>
    <row r="41" customFormat="false" ht="15" hidden="false" customHeight="false" outlineLevel="0" collapsed="false">
      <c r="A41" s="31" t="n">
        <f aca="false">Budget!C4</f>
        <v>46419</v>
      </c>
      <c r="B41" s="23" t="n">
        <f aca="false">Budget!C37</f>
        <v>800000</v>
      </c>
      <c r="C41" s="23" t="n">
        <f aca="false">Actuals!C37</f>
        <v>0</v>
      </c>
    </row>
    <row r="42" customFormat="false" ht="15" hidden="false" customHeight="false" outlineLevel="0" collapsed="false">
      <c r="A42" s="31" t="n">
        <f aca="false">Budget!D4</f>
        <v>46447</v>
      </c>
      <c r="B42" s="23" t="n">
        <f aca="false">Budget!D37</f>
        <v>800000</v>
      </c>
      <c r="C42" s="23" t="n">
        <f aca="false">Actuals!D37</f>
        <v>0</v>
      </c>
    </row>
    <row r="43" customFormat="false" ht="15" hidden="false" customHeight="false" outlineLevel="0" collapsed="false">
      <c r="A43" s="31" t="n">
        <f aca="false">Budget!E4</f>
        <v>46478</v>
      </c>
      <c r="B43" s="23" t="n">
        <f aca="false">Budget!E37</f>
        <v>800000</v>
      </c>
      <c r="C43" s="23" t="n">
        <f aca="false">Actuals!E37</f>
        <v>0</v>
      </c>
    </row>
    <row r="44" customFormat="false" ht="15" hidden="false" customHeight="false" outlineLevel="0" collapsed="false">
      <c r="A44" s="31" t="n">
        <f aca="false">Budget!F4</f>
        <v>46508</v>
      </c>
      <c r="B44" s="23" t="n">
        <f aca="false">Budget!F37</f>
        <v>800000</v>
      </c>
      <c r="C44" s="23" t="n">
        <f aca="false">Actuals!F37</f>
        <v>0</v>
      </c>
    </row>
    <row r="45" customFormat="false" ht="15" hidden="false" customHeight="false" outlineLevel="0" collapsed="false">
      <c r="A45" s="31" t="n">
        <f aca="false">Budget!G4</f>
        <v>46539</v>
      </c>
      <c r="B45" s="23" t="n">
        <f aca="false">Budget!G37</f>
        <v>800000</v>
      </c>
      <c r="C45" s="23" t="n">
        <f aca="false">Actuals!G37</f>
        <v>0</v>
      </c>
    </row>
    <row r="46" customFormat="false" ht="15" hidden="false" customHeight="false" outlineLevel="0" collapsed="false">
      <c r="A46" s="31" t="n">
        <f aca="false">Budget!H4</f>
        <v>46569</v>
      </c>
      <c r="B46" s="23" t="n">
        <f aca="false">Budget!H37</f>
        <v>800000</v>
      </c>
      <c r="C46" s="23" t="n">
        <f aca="false">Actuals!H37</f>
        <v>0</v>
      </c>
    </row>
    <row r="47" customFormat="false" ht="15" hidden="false" customHeight="false" outlineLevel="0" collapsed="false">
      <c r="A47" s="31" t="n">
        <f aca="false">Budget!I4</f>
        <v>46600</v>
      </c>
      <c r="B47" s="23" t="n">
        <f aca="false">Budget!I37</f>
        <v>800000</v>
      </c>
      <c r="C47" s="23" t="n">
        <f aca="false">Actuals!I37</f>
        <v>0</v>
      </c>
    </row>
    <row r="48" customFormat="false" ht="15" hidden="false" customHeight="false" outlineLevel="0" collapsed="false">
      <c r="A48" s="31" t="n">
        <f aca="false">Budget!J4</f>
        <v>46631</v>
      </c>
      <c r="B48" s="23" t="n">
        <f aca="false">Budget!J37</f>
        <v>800000</v>
      </c>
      <c r="C48" s="23" t="n">
        <f aca="false">Actuals!J37</f>
        <v>0</v>
      </c>
    </row>
    <row r="49" customFormat="false" ht="15" hidden="false" customHeight="false" outlineLevel="0" collapsed="false">
      <c r="A49" s="31" t="n">
        <f aca="false">Budget!K4</f>
        <v>46661</v>
      </c>
      <c r="B49" s="23" t="n">
        <f aca="false">Budget!K37</f>
        <v>800000</v>
      </c>
      <c r="C49" s="23" t="n">
        <f aca="false">Actuals!K37</f>
        <v>0</v>
      </c>
    </row>
    <row r="50" customFormat="false" ht="15" hidden="false" customHeight="false" outlineLevel="0" collapsed="false">
      <c r="A50" s="31" t="n">
        <f aca="false">Budget!L4</f>
        <v>46692</v>
      </c>
      <c r="B50" s="23" t="n">
        <f aca="false">Budget!L37</f>
        <v>800000</v>
      </c>
      <c r="C50" s="23" t="n">
        <f aca="false">Actuals!L37</f>
        <v>0</v>
      </c>
    </row>
    <row r="51" customFormat="false" ht="15" hidden="false" customHeight="false" outlineLevel="0" collapsed="false">
      <c r="A51" s="31" t="n">
        <f aca="false">Budget!M4</f>
        <v>46722</v>
      </c>
      <c r="B51" s="23" t="n">
        <f aca="false">Budget!M37</f>
        <v>800000</v>
      </c>
      <c r="C51" s="23" t="n">
        <f aca="false">Actuals!M37</f>
        <v>0</v>
      </c>
    </row>
  </sheetData>
  <conditionalFormatting sqref="D7:E35">
    <cfRule type="cellIs" priority="2" operator="lessThan" aboveAverage="0" equalAverage="0" bottom="0" percent="0" rank="0" text="" dxfId="0">
      <formula>0</formula>
    </cfRule>
  </conditionalFormatting>
  <conditionalFormatting sqref="H7:I35">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80</v>
      </c>
      <c r="B1" s="0" t="s">
        <v>81</v>
      </c>
    </row>
    <row r="2" customFormat="false" ht="15" hidden="false" customHeight="false" outlineLevel="0" collapsed="false">
      <c r="A2" s="0" t="s">
        <v>82</v>
      </c>
      <c r="B2" s="0" t="s">
        <v>83</v>
      </c>
    </row>
    <row r="3" customFormat="false" ht="15" hidden="false" customHeight="false" outlineLevel="0" collapsed="false">
      <c r="A3" s="0" t="s">
        <v>84</v>
      </c>
      <c r="B3" s="0" t="s">
        <v>85</v>
      </c>
    </row>
    <row r="4" customFormat="false" ht="15" hidden="false" customHeight="false" outlineLevel="0" collapsed="false">
      <c r="A4" s="0" t="s">
        <v>86</v>
      </c>
      <c r="B4" s="0" t="s">
        <v>87</v>
      </c>
    </row>
    <row r="5" customFormat="false" ht="15" hidden="false" customHeight="false" outlineLevel="0" collapsed="false">
      <c r="A5" s="0" t="s">
        <v>88</v>
      </c>
      <c r="B5" s="0" t="n">
        <v>5</v>
      </c>
    </row>
    <row r="6" customFormat="false" ht="15" hidden="false" customHeight="false" outlineLevel="0" collapsed="false">
      <c r="A6" s="0" t="s">
        <v>89</v>
      </c>
      <c r="B6" s="0" t="n">
        <v>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2026-09-21T22:33:26Z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