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<sst xmlns="http://schemas.openxmlformats.org/spreadsheetml/2006/main" count="155" uniqueCount="105">
  <si>
    <t xml:space="preserve">Large Company (Departmental) budget template</t>
  </si>
  <si>
    <t xml:space="preserve">Department-by-department budget for established companies.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</si>
  <si>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</si>
  <si>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</si>
  <si>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</si>
  <si>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</si>
  <si>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</si>
  <si>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</si>
  <si>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</si>
  <si>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</si>
  <si>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</si>
  <si>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'Product revenue'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</si>
  <si>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</si>
  <si>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</si>
  <si>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</si>
  <si>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</si>
  <si>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</si>
  <si>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</si>
  <si>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</si>
  <si>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</si>
  <si>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</si>
  <si>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</si>
  <si>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</si>
  <si>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</si>
  <si>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</si>
  <si>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Large Company (Departmental) template · enter planned figures each month</t>
  </si>
  <si>
    <t xml:space="preserve">Line item</t>
  </si>
  <si>
    <t xml:space="preserve">Total</t>
  </si>
  <si>
    <t xml:space="preserve">INCOME</t>
  </si>
  <si>
    <t xml:space="preserve">Product revenue</t>
  </si>
  <si>
    <t xml:space="preserve">Service revenue</t>
  </si>
  <si>
    <t xml:space="preserve">Other income</t>
  </si>
  <si>
    <t xml:space="preserve">Total income</t>
  </si>
  <si>
    <t xml:space="preserve">COST OF SALES</t>
  </si>
  <si>
    <t xml:space="preserve">Materials and inputs</t>
  </si>
  <si>
    <t xml:space="preserve">Production labour</t>
  </si>
  <si>
    <t xml:space="preserve">Logistics and distribution</t>
  </si>
  <si>
    <t xml:space="preserve">Total cost of sales</t>
  </si>
  <si>
    <t xml:space="preserve">GROSS PROFIT</t>
  </si>
  <si>
    <t xml:space="preserve">Gross margin</t>
  </si>
  <si>
    <t xml:space="preserve">OPERATIONS</t>
  </si>
  <si>
    <t xml:space="preserve">Operations salaries</t>
  </si>
  <si>
    <t xml:space="preserve">Facilities rent</t>
  </si>
  <si>
    <t xml:space="preserve">Utilities and power</t>
  </si>
  <si>
    <t xml:space="preserve">Maintenance</t>
  </si>
  <si>
    <t xml:space="preserve">Total operations</t>
  </si>
  <si>
    <t xml:space="preserve">SALES AND MARKETING</t>
  </si>
  <si>
    <t xml:space="preserve">Sales and marketing salaries</t>
  </si>
  <si>
    <t xml:space="preserve">Advertising and media</t>
  </si>
  <si>
    <t xml:space="preserve">Sales commissions</t>
  </si>
  <si>
    <t xml:space="preserve">Events and sponsorships</t>
  </si>
  <si>
    <t xml:space="preserve">Total sales and marketing</t>
  </si>
  <si>
    <t xml:space="preserve">TECHNOLOGY</t>
  </si>
  <si>
    <t xml:space="preserve">Technology salaries</t>
  </si>
  <si>
    <t xml:space="preserve">Software licences</t>
  </si>
  <si>
    <t xml:space="preserve">Hardware and devices</t>
  </si>
  <si>
    <t xml:space="preserve">Cloud and hosting</t>
  </si>
  <si>
    <t xml:space="preserve">Total technology</t>
  </si>
  <si>
    <t xml:space="preserve">FINANCE AND ADMIN</t>
  </si>
  <si>
    <t xml:space="preserve">Finance and admin salaries</t>
  </si>
  <si>
    <t xml:space="preserve">Audit and professional fees</t>
  </si>
  <si>
    <t xml:space="preserve">Insurance</t>
  </si>
  <si>
    <t xml:space="preserve">Bank charges</t>
  </si>
  <si>
    <t xml:space="preserve">Total finance and admin</t>
  </si>
  <si>
    <t xml:space="preserve">PEOPLE (HR)</t>
  </si>
  <si>
    <t xml:space="preserve">Training and development</t>
  </si>
  <si>
    <t xml:space="preserve">Recruitment</t>
  </si>
  <si>
    <t xml:space="preserve">Staff welfare and HMO</t>
  </si>
  <si>
    <t xml:space="preserve">Pension contributions</t>
  </si>
  <si>
    <t xml:space="preserve">Total people (hr)</t>
  </si>
  <si>
    <t xml:space="preserve">COMPLIANCE AND TAX</t>
  </si>
  <si>
    <t xml:space="preserve">Regulatory and licence fees</t>
  </si>
  <si>
    <t xml:space="preserve">Taxes, levies and permits</t>
  </si>
  <si>
    <t xml:space="preserve">Total compliance and tax</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</si>
  <si>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</si>
  <si>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</si>
  <si>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</si>
  <si>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</si>
  <si>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</si>
  <si>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</si>
  <si>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</si>
  <si>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</si>
  <si>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Large Company (Departmental)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</si>
  <si>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</si>
  <si>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</si>
  <si>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</si>
  <si>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</si>
  <si>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</si>
  <si>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</si>
  <si>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</si>
  <si>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</si>
  <si>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</si>
  <si>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</si>
  <si>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</si>
  <si>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</si>
  <si>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</si>
  <si>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corporate</t>
  </si>
  <si>
    <t xml:space="preserve">template_name</t>
  </si>
  <si>
    <t xml:space="preserve">Large Company (Departmental)</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</si>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</sst>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Variance!B57</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Variance!$A$58:$A$69</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Variance!$B$58:$B$69</c:f>
              <c:numCache>
                <c:formatCode>\₦#,##0;"(₦"#,##0\);\-</c:formatCode>
                <c:ptCount val="12"/>
                <c:pt idx="0">
                  <c:v>45000000</c:v>
                </c:pt>
                <c:pt idx="1">
                  <c:v>45000000</c:v>
                </c:pt>
                <c:pt idx="2">
                  <c:v>45000000</c:v>
                </c:pt>
                <c:pt idx="3">
                  <c:v>45000000</c:v>
                </c:pt>
                <c:pt idx="4">
                  <c:v>45000000</c:v>
                </c:pt>
                <c:pt idx="5">
                  <c:v>45000000</c:v>
                </c:pt>
                <c:pt idx="6">
                  <c:v>45000000</c:v>
                </c:pt>
                <c:pt idx="7">
                  <c:v>45000000</c:v>
                </c:pt>
                <c:pt idx="8">
                  <c:v>45000000</c:v>
                </c:pt>
                <c:pt idx="9">
                  <c:v>45000000</c:v>
                </c:pt>
                <c:pt idx="10">
                  <c:v>45000000</c:v>
                </c:pt>
                <c:pt idx="11">
                  <c:v>45000000</c:v>
                </c:pt>
              </c:numCache>
            </c:numRef>
          </c:val>
        </c:ser>
        <c:ser>
          <c:idx val="1"/>
          <c:order val="1"/>
          <c:tx>
            <c:strRef>
              <c:f>Variance!C57</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Variance!$A$58:$A$69</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Variance!$C$58:$C$69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80283100"/>
        <c:axId val="9191550"/>
      </c:barChart>
      <c:catAx>
        <c:axId val="80283100"/>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91550"/>
        <c:crosses val="autoZero"/>
        <c:auto val="1"/>
        <c:lblAlgn val="ctr"/>
        <c:lblOffset val="100"/>
        <c:noMultiLvlLbl val="0"/>
      </c:catAx>
      <c:valAx>
        <c:axId val="919155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28310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54</xdr:row>
      <xdr:rowOff>160560</xdr:rowOff>
    </xdr:from>
    <xdr:to>
      <xdr:col>13</xdr:col>
      <xdr:colOff>187200</xdr:colOff>
      <xdr:row>69</xdr:row>
      <xdr:rowOff>182880</xdr:rowOff>
    </xdr:to>
    <xdr:graphicFrame>
      <xdr:nvGraphicFramePr>
        <xdr:cNvPr id="0" name="Chart 1"/>
        <xdr:cNvGraphicFramePr/>
      </xdr:nvGraphicFramePr>
      <xdr:xfrm>
        <a:off x="6273000" y="1047744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23.8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58500000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45000000</v>
      </c>
      <c r="C6" s="11" t="n">
        <f aca="false">IF(Setup!$B$6="Same every month",$B6,0)</f>
        <v>45000000</v>
      </c>
      <c r="D6" s="11" t="n">
        <f aca="false">IF(Setup!$B$6="Same every month",$B6,0)</f>
        <v>45000000</v>
      </c>
      <c r="E6" s="11" t="n">
        <f aca="false">IF(Setup!$B$6="Same every month",$B6,0)</f>
        <v>45000000</v>
      </c>
      <c r="F6" s="11" t="n">
        <f aca="false">IF(Setup!$B$6="Same every month",$B6,0)</f>
        <v>45000000</v>
      </c>
      <c r="G6" s="11" t="n">
        <f aca="false">IF(Setup!$B$6="Same every month",$B6,0)</f>
        <v>45000000</v>
      </c>
      <c r="H6" s="11" t="n">
        <f aca="false">IF(Setup!$B$6="Same every month",$B6,0)</f>
        <v>45000000</v>
      </c>
      <c r="I6" s="11" t="n">
        <f aca="false">IF(Setup!$B$6="Same every month",$B6,0)</f>
        <v>45000000</v>
      </c>
      <c r="J6" s="11" t="n">
        <f aca="false">IF(Setup!$B$6="Same every month",$B6,0)</f>
        <v>45000000</v>
      </c>
      <c r="K6" s="11" t="n">
        <f aca="false">IF(Setup!$B$6="Same every month",$B6,0)</f>
        <v>45000000</v>
      </c>
      <c r="L6" s="11" t="n">
        <f aca="false">IF(Setup!$B$6="Same every month",$B6,0)</f>
        <v>45000000</v>
      </c>
      <c r="M6" s="11" t="n">
        <f aca="false">IF(Setup!$B$6="Same every month",$B6,0)</f>
        <v>45000000</v>
      </c>
      <c r="N6" s="18" t="n">
        <f aca="false">SUM(B6:M6)</f>
        <v>540000000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45000000</v>
      </c>
      <c r="C9" s="20" t="n">
        <f aca="false">SUM(C6:C8)</f>
        <v>45000000</v>
      </c>
      <c r="D9" s="20" t="n">
        <f aca="false">SUM(D6:D8)</f>
        <v>45000000</v>
      </c>
      <c r="E9" s="20" t="n">
        <f aca="false">SUM(E6:E8)</f>
        <v>45000000</v>
      </c>
      <c r="F9" s="20" t="n">
        <f aca="false">SUM(F6:F8)</f>
        <v>45000000</v>
      </c>
      <c r="G9" s="20" t="n">
        <f aca="false">SUM(G6:G8)</f>
        <v>45000000</v>
      </c>
      <c r="H9" s="20" t="n">
        <f aca="false">SUM(H6:H8)</f>
        <v>45000000</v>
      </c>
      <c r="I9" s="20" t="n">
        <f aca="false">SUM(I6:I8)</f>
        <v>45000000</v>
      </c>
      <c r="J9" s="20" t="n">
        <f aca="false">SUM(J6:J8)</f>
        <v>45000000</v>
      </c>
      <c r="K9" s="20" t="n">
        <f aca="false">SUM(K6:K8)</f>
        <v>45000000</v>
      </c>
      <c r="L9" s="20" t="n">
        <f aca="false">SUM(L6:L8)</f>
        <v>45000000</v>
      </c>
      <c r="M9" s="20" t="n">
        <f aca="false">SUM(M6:M8)</f>
        <v>45000000</v>
      </c>
      <c r="N9" s="20" t="n">
        <f aca="false">SUM(B9:M9)</f>
        <v>540000000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45000000</v>
      </c>
      <c r="C16" s="20" t="n">
        <f aca="false">C9-C15</f>
        <v>45000000</v>
      </c>
      <c r="D16" s="20" t="n">
        <f aca="false">D9-D15</f>
        <v>45000000</v>
      </c>
      <c r="E16" s="20" t="n">
        <f aca="false">E9-E15</f>
        <v>45000000</v>
      </c>
      <c r="F16" s="20" t="n">
        <f aca="false">F9-F15</f>
        <v>45000000</v>
      </c>
      <c r="G16" s="20" t="n">
        <f aca="false">G9-G15</f>
        <v>45000000</v>
      </c>
      <c r="H16" s="20" t="n">
        <f aca="false">H9-H15</f>
        <v>45000000</v>
      </c>
      <c r="I16" s="20" t="n">
        <f aca="false">I9-I15</f>
        <v>45000000</v>
      </c>
      <c r="J16" s="20" t="n">
        <f aca="false">J9-J15</f>
        <v>45000000</v>
      </c>
      <c r="K16" s="20" t="n">
        <f aca="false">K9-K15</f>
        <v>45000000</v>
      </c>
      <c r="L16" s="20" t="n">
        <f aca="false">L9-L15</f>
        <v>45000000</v>
      </c>
      <c r="M16" s="20" t="n">
        <f aca="false">M9-M15</f>
        <v>45000000</v>
      </c>
      <c r="N16" s="20" t="n">
        <f aca="false">SUM(B16:M16)</f>
        <v>540000000</v>
      </c>
    </row>
    <row r="17" customFormat="false" ht="15" hidden="false" customHeight="false" outlineLevel="0" collapsed="false">
      <c r="A17" s="21" t="s">
        <v>39</v>
      </c>
      <c r="B17" s="22" t="n">
        <f aca="false">IFERROR(B16/B9,0)</f>
        <v>1</v>
      </c>
      <c r="C17" s="22" t="n">
        <f aca="false">IFERROR(C16/C9,0)</f>
        <v>1</v>
      </c>
      <c r="D17" s="22" t="n">
        <f aca="false">IFERROR(D16/D9,0)</f>
        <v>1</v>
      </c>
      <c r="E17" s="22" t="n">
        <f aca="false">IFERROR(E16/E9,0)</f>
        <v>1</v>
      </c>
      <c r="F17" s="22" t="n">
        <f aca="false">IFERROR(F16/F9,0)</f>
        <v>1</v>
      </c>
      <c r="G17" s="22" t="n">
        <f aca="false">IFERROR(G16/G9,0)</f>
        <v>1</v>
      </c>
      <c r="H17" s="22" t="n">
        <f aca="false">IFERROR(H16/H9,0)</f>
        <v>1</v>
      </c>
      <c r="I17" s="22" t="n">
        <f aca="false">IFERROR(I16/I9,0)</f>
        <v>1</v>
      </c>
      <c r="J17" s="22" t="n">
        <f aca="false">IFERROR(J16/J9,0)</f>
        <v>1</v>
      </c>
      <c r="K17" s="22" t="n">
        <f aca="false">IFERROR(K16/K9,0)</f>
        <v>1</v>
      </c>
      <c r="L17" s="22" t="n">
        <f aca="false">IFERROR(L16/L9,0)</f>
        <v>1</v>
      </c>
      <c r="M17" s="22" t="n">
        <f aca="false">IFERROR(M16/M9,0)</f>
        <v>1</v>
      </c>
      <c r="N17" s="22" t="n">
        <f aca="false">IFERROR(N16/N9,0)</f>
        <v>1</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19" t="s">
        <v>45</v>
      </c>
      <c r="B24" s="20" t="n">
        <f aca="false">SUM(B20:B23)</f>
        <v>0</v>
      </c>
      <c r="C24" s="20" t="n">
        <f aca="false">SUM(C20:C23)</f>
        <v>0</v>
      </c>
      <c r="D24" s="20" t="n">
        <f aca="false">SUM(D20:D23)</f>
        <v>0</v>
      </c>
      <c r="E24" s="20" t="n">
        <f aca="false">SUM(E20:E23)</f>
        <v>0</v>
      </c>
      <c r="F24" s="20" t="n">
        <f aca="false">SUM(F20:F23)</f>
        <v>0</v>
      </c>
      <c r="G24" s="20" t="n">
        <f aca="false">SUM(G20:G23)</f>
        <v>0</v>
      </c>
      <c r="H24" s="20" t="n">
        <f aca="false">SUM(H20:H23)</f>
        <v>0</v>
      </c>
      <c r="I24" s="20" t="n">
        <f aca="false">SUM(I20:I23)</f>
        <v>0</v>
      </c>
      <c r="J24" s="20" t="n">
        <f aca="false">SUM(J20:J23)</f>
        <v>0</v>
      </c>
      <c r="K24" s="20" t="n">
        <f aca="false">SUM(K20:K23)</f>
        <v>0</v>
      </c>
      <c r="L24" s="20" t="n">
        <f aca="false">SUM(L20:L23)</f>
        <v>0</v>
      </c>
      <c r="M24" s="20" t="n">
        <f aca="false">SUM(M20:M23)</f>
        <v>0</v>
      </c>
      <c r="N24" s="20" t="n">
        <f aca="false">SUM(B24:M24)</f>
        <v>0</v>
      </c>
    </row>
    <row r="26" customFormat="false" ht="15" hidden="false" customHeight="false" outlineLevel="0" collapsed="false">
      <c r="A26" s="16" t="s">
        <v>46</v>
      </c>
      <c r="B26" s="17"/>
      <c r="C26" s="17"/>
      <c r="D26" s="17"/>
      <c r="E26" s="17"/>
      <c r="F26" s="17"/>
      <c r="G26" s="17"/>
      <c r="H26" s="17"/>
      <c r="I26" s="17"/>
      <c r="J26" s="17"/>
      <c r="K26" s="17"/>
      <c r="L26" s="17"/>
      <c r="M26" s="17"/>
      <c r="N26" s="17"/>
    </row>
    <row r="27" customFormat="false" ht="15" hidden="false" customHeight="false" outlineLevel="0" collapsed="false">
      <c r="A27" s="8" t="s">
        <v>47</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48</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49</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50</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19" t="s">
        <v>51</v>
      </c>
      <c r="B31" s="20" t="n">
        <f aca="false">SUM(B27:B30)</f>
        <v>0</v>
      </c>
      <c r="C31" s="20" t="n">
        <f aca="false">SUM(C27:C30)</f>
        <v>0</v>
      </c>
      <c r="D31" s="20" t="n">
        <f aca="false">SUM(D27:D30)</f>
        <v>0</v>
      </c>
      <c r="E31" s="20" t="n">
        <f aca="false">SUM(E27:E30)</f>
        <v>0</v>
      </c>
      <c r="F31" s="20" t="n">
        <f aca="false">SUM(F27:F30)</f>
        <v>0</v>
      </c>
      <c r="G31" s="20" t="n">
        <f aca="false">SUM(G27:G30)</f>
        <v>0</v>
      </c>
      <c r="H31" s="20" t="n">
        <f aca="false">SUM(H27:H30)</f>
        <v>0</v>
      </c>
      <c r="I31" s="20" t="n">
        <f aca="false">SUM(I27:I30)</f>
        <v>0</v>
      </c>
      <c r="J31" s="20" t="n">
        <f aca="false">SUM(J27:J30)</f>
        <v>0</v>
      </c>
      <c r="K31" s="20" t="n">
        <f aca="false">SUM(K27:K30)</f>
        <v>0</v>
      </c>
      <c r="L31" s="20" t="n">
        <f aca="false">SUM(L27:L30)</f>
        <v>0</v>
      </c>
      <c r="M31" s="20" t="n">
        <f aca="false">SUM(M27:M30)</f>
        <v>0</v>
      </c>
      <c r="N31" s="20" t="n">
        <f aca="false">SUM(B31:M31)</f>
        <v>0</v>
      </c>
    </row>
    <row r="33" customFormat="false" ht="15" hidden="false" customHeight="false" outlineLevel="0" collapsed="false">
      <c r="A33" s="16" t="s">
        <v>52</v>
      </c>
      <c r="B33" s="17"/>
      <c r="C33" s="17"/>
      <c r="D33" s="17"/>
      <c r="E33" s="17"/>
      <c r="F33" s="17"/>
      <c r="G33" s="17"/>
      <c r="H33" s="17"/>
      <c r="I33" s="17"/>
      <c r="J33" s="17"/>
      <c r="K33" s="17"/>
      <c r="L33" s="17"/>
      <c r="M33" s="17"/>
      <c r="N33" s="17"/>
    </row>
    <row r="34" customFormat="false" ht="15" hidden="false" customHeight="false" outlineLevel="0" collapsed="false">
      <c r="A34" s="8" t="s">
        <v>53</v>
      </c>
      <c r="B34" s="11"/>
      <c r="C34" s="11" t="n">
        <f aca="false">IF(Setup!$B$6="Same every month",$B34,0)</f>
        <v>0</v>
      </c>
      <c r="D34" s="11" t="n">
        <f aca="false">IF(Setup!$B$6="Same every month",$B34,0)</f>
        <v>0</v>
      </c>
      <c r="E34" s="11" t="n">
        <f aca="false">IF(Setup!$B$6="Same every month",$B34,0)</f>
        <v>0</v>
      </c>
      <c r="F34" s="11" t="n">
        <f aca="false">IF(Setup!$B$6="Same every month",$B34,0)</f>
        <v>0</v>
      </c>
      <c r="G34" s="11" t="n">
        <f aca="false">IF(Setup!$B$6="Same every month",$B34,0)</f>
        <v>0</v>
      </c>
      <c r="H34" s="11" t="n">
        <f aca="false">IF(Setup!$B$6="Same every month",$B34,0)</f>
        <v>0</v>
      </c>
      <c r="I34" s="11" t="n">
        <f aca="false">IF(Setup!$B$6="Same every month",$B34,0)</f>
        <v>0</v>
      </c>
      <c r="J34" s="11" t="n">
        <f aca="false">IF(Setup!$B$6="Same every month",$B34,0)</f>
        <v>0</v>
      </c>
      <c r="K34" s="11" t="n">
        <f aca="false">IF(Setup!$B$6="Same every month",$B34,0)</f>
        <v>0</v>
      </c>
      <c r="L34" s="11" t="n">
        <f aca="false">IF(Setup!$B$6="Same every month",$B34,0)</f>
        <v>0</v>
      </c>
      <c r="M34" s="11" t="n">
        <f aca="false">IF(Setup!$B$6="Same every month",$B34,0)</f>
        <v>0</v>
      </c>
      <c r="N34" s="18" t="n">
        <f aca="false">SUM(B34:M34)</f>
        <v>0</v>
      </c>
    </row>
    <row r="35" customFormat="false" ht="15" hidden="false" customHeight="false" outlineLevel="0" collapsed="false">
      <c r="A35" s="8" t="s">
        <v>54</v>
      </c>
      <c r="B35" s="11"/>
      <c r="C35" s="11" t="n">
        <f aca="false">IF(Setup!$B$6="Same every month",$B35,0)</f>
        <v>0</v>
      </c>
      <c r="D35" s="11" t="n">
        <f aca="false">IF(Setup!$B$6="Same every month",$B35,0)</f>
        <v>0</v>
      </c>
      <c r="E35" s="11" t="n">
        <f aca="false">IF(Setup!$B$6="Same every month",$B35,0)</f>
        <v>0</v>
      </c>
      <c r="F35" s="11" t="n">
        <f aca="false">IF(Setup!$B$6="Same every month",$B35,0)</f>
        <v>0</v>
      </c>
      <c r="G35" s="11" t="n">
        <f aca="false">IF(Setup!$B$6="Same every month",$B35,0)</f>
        <v>0</v>
      </c>
      <c r="H35" s="11" t="n">
        <f aca="false">IF(Setup!$B$6="Same every month",$B35,0)</f>
        <v>0</v>
      </c>
      <c r="I35" s="11" t="n">
        <f aca="false">IF(Setup!$B$6="Same every month",$B35,0)</f>
        <v>0</v>
      </c>
      <c r="J35" s="11" t="n">
        <f aca="false">IF(Setup!$B$6="Same every month",$B35,0)</f>
        <v>0</v>
      </c>
      <c r="K35" s="11" t="n">
        <f aca="false">IF(Setup!$B$6="Same every month",$B35,0)</f>
        <v>0</v>
      </c>
      <c r="L35" s="11" t="n">
        <f aca="false">IF(Setup!$B$6="Same every month",$B35,0)</f>
        <v>0</v>
      </c>
      <c r="M35" s="11" t="n">
        <f aca="false">IF(Setup!$B$6="Same every month",$B35,0)</f>
        <v>0</v>
      </c>
      <c r="N35" s="18" t="n">
        <f aca="false">SUM(B35:M35)</f>
        <v>0</v>
      </c>
    </row>
    <row r="36" customFormat="false" ht="15" hidden="false" customHeight="false" outlineLevel="0" collapsed="false">
      <c r="A36" s="8" t="s">
        <v>55</v>
      </c>
      <c r="B36" s="11"/>
      <c r="C36" s="11" t="n">
        <f aca="false">IF(Setup!$B$6="Same every month",$B36,0)</f>
        <v>0</v>
      </c>
      <c r="D36" s="11" t="n">
        <f aca="false">IF(Setup!$B$6="Same every month",$B36,0)</f>
        <v>0</v>
      </c>
      <c r="E36" s="11" t="n">
        <f aca="false">IF(Setup!$B$6="Same every month",$B36,0)</f>
        <v>0</v>
      </c>
      <c r="F36" s="11" t="n">
        <f aca="false">IF(Setup!$B$6="Same every month",$B36,0)</f>
        <v>0</v>
      </c>
      <c r="G36" s="11" t="n">
        <f aca="false">IF(Setup!$B$6="Same every month",$B36,0)</f>
        <v>0</v>
      </c>
      <c r="H36" s="11" t="n">
        <f aca="false">IF(Setup!$B$6="Same every month",$B36,0)</f>
        <v>0</v>
      </c>
      <c r="I36" s="11" t="n">
        <f aca="false">IF(Setup!$B$6="Same every month",$B36,0)</f>
        <v>0</v>
      </c>
      <c r="J36" s="11" t="n">
        <f aca="false">IF(Setup!$B$6="Same every month",$B36,0)</f>
        <v>0</v>
      </c>
      <c r="K36" s="11" t="n">
        <f aca="false">IF(Setup!$B$6="Same every month",$B36,0)</f>
        <v>0</v>
      </c>
      <c r="L36" s="11" t="n">
        <f aca="false">IF(Setup!$B$6="Same every month",$B36,0)</f>
        <v>0</v>
      </c>
      <c r="M36" s="11" t="n">
        <f aca="false">IF(Setup!$B$6="Same every month",$B36,0)</f>
        <v>0</v>
      </c>
      <c r="N36" s="18" t="n">
        <f aca="false">SUM(B36:M36)</f>
        <v>0</v>
      </c>
    </row>
    <row r="37" customFormat="false" ht="15" hidden="false" customHeight="false" outlineLevel="0" collapsed="false">
      <c r="A37" s="8" t="s">
        <v>56</v>
      </c>
      <c r="B37" s="11"/>
      <c r="C37" s="11" t="n">
        <f aca="false">IF(Setup!$B$6="Same every month",$B37,0)</f>
        <v>0</v>
      </c>
      <c r="D37" s="11" t="n">
        <f aca="false">IF(Setup!$B$6="Same every month",$B37,0)</f>
        <v>0</v>
      </c>
      <c r="E37" s="11" t="n">
        <f aca="false">IF(Setup!$B$6="Same every month",$B37,0)</f>
        <v>0</v>
      </c>
      <c r="F37" s="11" t="n">
        <f aca="false">IF(Setup!$B$6="Same every month",$B37,0)</f>
        <v>0</v>
      </c>
      <c r="G37" s="11" t="n">
        <f aca="false">IF(Setup!$B$6="Same every month",$B37,0)</f>
        <v>0</v>
      </c>
      <c r="H37" s="11" t="n">
        <f aca="false">IF(Setup!$B$6="Same every month",$B37,0)</f>
        <v>0</v>
      </c>
      <c r="I37" s="11" t="n">
        <f aca="false">IF(Setup!$B$6="Same every month",$B37,0)</f>
        <v>0</v>
      </c>
      <c r="J37" s="11" t="n">
        <f aca="false">IF(Setup!$B$6="Same every month",$B37,0)</f>
        <v>0</v>
      </c>
      <c r="K37" s="11" t="n">
        <f aca="false">IF(Setup!$B$6="Same every month",$B37,0)</f>
        <v>0</v>
      </c>
      <c r="L37" s="11" t="n">
        <f aca="false">IF(Setup!$B$6="Same every month",$B37,0)</f>
        <v>0</v>
      </c>
      <c r="M37" s="11" t="n">
        <f aca="false">IF(Setup!$B$6="Same every month",$B37,0)</f>
        <v>0</v>
      </c>
      <c r="N37" s="18" t="n">
        <f aca="false">SUM(B37:M37)</f>
        <v>0</v>
      </c>
    </row>
    <row r="38" customFormat="false" ht="15" hidden="false" customHeight="false" outlineLevel="0" collapsed="false">
      <c r="A38" s="19" t="s">
        <v>57</v>
      </c>
      <c r="B38" s="20" t="n">
        <f aca="false">SUM(B34:B37)</f>
        <v>0</v>
      </c>
      <c r="C38" s="20" t="n">
        <f aca="false">SUM(C34:C37)</f>
        <v>0</v>
      </c>
      <c r="D38" s="20" t="n">
        <f aca="false">SUM(D34:D37)</f>
        <v>0</v>
      </c>
      <c r="E38" s="20" t="n">
        <f aca="false">SUM(E34:E37)</f>
        <v>0</v>
      </c>
      <c r="F38" s="20" t="n">
        <f aca="false">SUM(F34:F37)</f>
        <v>0</v>
      </c>
      <c r="G38" s="20" t="n">
        <f aca="false">SUM(G34:G37)</f>
        <v>0</v>
      </c>
      <c r="H38" s="20" t="n">
        <f aca="false">SUM(H34:H37)</f>
        <v>0</v>
      </c>
      <c r="I38" s="20" t="n">
        <f aca="false">SUM(I34:I37)</f>
        <v>0</v>
      </c>
      <c r="J38" s="20" t="n">
        <f aca="false">SUM(J34:J37)</f>
        <v>0</v>
      </c>
      <c r="K38" s="20" t="n">
        <f aca="false">SUM(K34:K37)</f>
        <v>0</v>
      </c>
      <c r="L38" s="20" t="n">
        <f aca="false">SUM(L34:L37)</f>
        <v>0</v>
      </c>
      <c r="M38" s="20" t="n">
        <f aca="false">SUM(M34:M37)</f>
        <v>0</v>
      </c>
      <c r="N38" s="20" t="n">
        <f aca="false">SUM(B38:M38)</f>
        <v>0</v>
      </c>
    </row>
    <row r="40" customFormat="false" ht="15" hidden="false" customHeight="false" outlineLevel="0" collapsed="false">
      <c r="A40" s="16" t="s">
        <v>58</v>
      </c>
      <c r="B40" s="17"/>
      <c r="C40" s="17"/>
      <c r="D40" s="17"/>
      <c r="E40" s="17"/>
      <c r="F40" s="17"/>
      <c r="G40" s="17"/>
      <c r="H40" s="17"/>
      <c r="I40" s="17"/>
      <c r="J40" s="17"/>
      <c r="K40" s="17"/>
      <c r="L40" s="17"/>
      <c r="M40" s="17"/>
      <c r="N40" s="17"/>
    </row>
    <row r="41" customFormat="false" ht="15" hidden="false" customHeight="false" outlineLevel="0" collapsed="false">
      <c r="A41" s="8" t="s">
        <v>59</v>
      </c>
      <c r="B41" s="11"/>
      <c r="C41" s="11" t="n">
        <f aca="false">IF(Setup!$B$6="Same every month",$B41,0)</f>
        <v>0</v>
      </c>
      <c r="D41" s="11" t="n">
        <f aca="false">IF(Setup!$B$6="Same every month",$B41,0)</f>
        <v>0</v>
      </c>
      <c r="E41" s="11" t="n">
        <f aca="false">IF(Setup!$B$6="Same every month",$B41,0)</f>
        <v>0</v>
      </c>
      <c r="F41" s="11" t="n">
        <f aca="false">IF(Setup!$B$6="Same every month",$B41,0)</f>
        <v>0</v>
      </c>
      <c r="G41" s="11" t="n">
        <f aca="false">IF(Setup!$B$6="Same every month",$B41,0)</f>
        <v>0</v>
      </c>
      <c r="H41" s="11" t="n">
        <f aca="false">IF(Setup!$B$6="Same every month",$B41,0)</f>
        <v>0</v>
      </c>
      <c r="I41" s="11" t="n">
        <f aca="false">IF(Setup!$B$6="Same every month",$B41,0)</f>
        <v>0</v>
      </c>
      <c r="J41" s="11" t="n">
        <f aca="false">IF(Setup!$B$6="Same every month",$B41,0)</f>
        <v>0</v>
      </c>
      <c r="K41" s="11" t="n">
        <f aca="false">IF(Setup!$B$6="Same every month",$B41,0)</f>
        <v>0</v>
      </c>
      <c r="L41" s="11" t="n">
        <f aca="false">IF(Setup!$B$6="Same every month",$B41,0)</f>
        <v>0</v>
      </c>
      <c r="M41" s="11" t="n">
        <f aca="false">IF(Setup!$B$6="Same every month",$B41,0)</f>
        <v>0</v>
      </c>
      <c r="N41" s="18" t="n">
        <f aca="false">SUM(B41:M41)</f>
        <v>0</v>
      </c>
    </row>
    <row r="42" customFormat="false" ht="15" hidden="false" customHeight="false" outlineLevel="0" collapsed="false">
      <c r="A42" s="8" t="s">
        <v>60</v>
      </c>
      <c r="B42" s="11"/>
      <c r="C42" s="11" t="n">
        <f aca="false">IF(Setup!$B$6="Same every month",$B42,0)</f>
        <v>0</v>
      </c>
      <c r="D42" s="11" t="n">
        <f aca="false">IF(Setup!$B$6="Same every month",$B42,0)</f>
        <v>0</v>
      </c>
      <c r="E42" s="11" t="n">
        <f aca="false">IF(Setup!$B$6="Same every month",$B42,0)</f>
        <v>0</v>
      </c>
      <c r="F42" s="11" t="n">
        <f aca="false">IF(Setup!$B$6="Same every month",$B42,0)</f>
        <v>0</v>
      </c>
      <c r="G42" s="11" t="n">
        <f aca="false">IF(Setup!$B$6="Same every month",$B42,0)</f>
        <v>0</v>
      </c>
      <c r="H42" s="11" t="n">
        <f aca="false">IF(Setup!$B$6="Same every month",$B42,0)</f>
        <v>0</v>
      </c>
      <c r="I42" s="11" t="n">
        <f aca="false">IF(Setup!$B$6="Same every month",$B42,0)</f>
        <v>0</v>
      </c>
      <c r="J42" s="11" t="n">
        <f aca="false">IF(Setup!$B$6="Same every month",$B42,0)</f>
        <v>0</v>
      </c>
      <c r="K42" s="11" t="n">
        <f aca="false">IF(Setup!$B$6="Same every month",$B42,0)</f>
        <v>0</v>
      </c>
      <c r="L42" s="11" t="n">
        <f aca="false">IF(Setup!$B$6="Same every month",$B42,0)</f>
        <v>0</v>
      </c>
      <c r="M42" s="11" t="n">
        <f aca="false">IF(Setup!$B$6="Same every month",$B42,0)</f>
        <v>0</v>
      </c>
      <c r="N42" s="18" t="n">
        <f aca="false">SUM(B42:M42)</f>
        <v>0</v>
      </c>
    </row>
    <row r="43" customFormat="false" ht="15" hidden="false" customHeight="false" outlineLevel="0" collapsed="false">
      <c r="A43" s="8" t="s">
        <v>61</v>
      </c>
      <c r="B43" s="11"/>
      <c r="C43" s="11" t="n">
        <f aca="false">IF(Setup!$B$6="Same every month",$B43,0)</f>
        <v>0</v>
      </c>
      <c r="D43" s="11" t="n">
        <f aca="false">IF(Setup!$B$6="Same every month",$B43,0)</f>
        <v>0</v>
      </c>
      <c r="E43" s="11" t="n">
        <f aca="false">IF(Setup!$B$6="Same every month",$B43,0)</f>
        <v>0</v>
      </c>
      <c r="F43" s="11" t="n">
        <f aca="false">IF(Setup!$B$6="Same every month",$B43,0)</f>
        <v>0</v>
      </c>
      <c r="G43" s="11" t="n">
        <f aca="false">IF(Setup!$B$6="Same every month",$B43,0)</f>
        <v>0</v>
      </c>
      <c r="H43" s="11" t="n">
        <f aca="false">IF(Setup!$B$6="Same every month",$B43,0)</f>
        <v>0</v>
      </c>
      <c r="I43" s="11" t="n">
        <f aca="false">IF(Setup!$B$6="Same every month",$B43,0)</f>
        <v>0</v>
      </c>
      <c r="J43" s="11" t="n">
        <f aca="false">IF(Setup!$B$6="Same every month",$B43,0)</f>
        <v>0</v>
      </c>
      <c r="K43" s="11" t="n">
        <f aca="false">IF(Setup!$B$6="Same every month",$B43,0)</f>
        <v>0</v>
      </c>
      <c r="L43" s="11" t="n">
        <f aca="false">IF(Setup!$B$6="Same every month",$B43,0)</f>
        <v>0</v>
      </c>
      <c r="M43" s="11" t="n">
        <f aca="false">IF(Setup!$B$6="Same every month",$B43,0)</f>
        <v>0</v>
      </c>
      <c r="N43" s="18" t="n">
        <f aca="false">SUM(B43:M43)</f>
        <v>0</v>
      </c>
    </row>
    <row r="44" customFormat="false" ht="15" hidden="false" customHeight="false" outlineLevel="0" collapsed="false">
      <c r="A44" s="8" t="s">
        <v>62</v>
      </c>
      <c r="B44" s="11"/>
      <c r="C44" s="11" t="n">
        <f aca="false">IF(Setup!$B$6="Same every month",$B44,0)</f>
        <v>0</v>
      </c>
      <c r="D44" s="11" t="n">
        <f aca="false">IF(Setup!$B$6="Same every month",$B44,0)</f>
        <v>0</v>
      </c>
      <c r="E44" s="11" t="n">
        <f aca="false">IF(Setup!$B$6="Same every month",$B44,0)</f>
        <v>0</v>
      </c>
      <c r="F44" s="11" t="n">
        <f aca="false">IF(Setup!$B$6="Same every month",$B44,0)</f>
        <v>0</v>
      </c>
      <c r="G44" s="11" t="n">
        <f aca="false">IF(Setup!$B$6="Same every month",$B44,0)</f>
        <v>0</v>
      </c>
      <c r="H44" s="11" t="n">
        <f aca="false">IF(Setup!$B$6="Same every month",$B44,0)</f>
        <v>0</v>
      </c>
      <c r="I44" s="11" t="n">
        <f aca="false">IF(Setup!$B$6="Same every month",$B44,0)</f>
        <v>0</v>
      </c>
      <c r="J44" s="11" t="n">
        <f aca="false">IF(Setup!$B$6="Same every month",$B44,0)</f>
        <v>0</v>
      </c>
      <c r="K44" s="11" t="n">
        <f aca="false">IF(Setup!$B$6="Same every month",$B44,0)</f>
        <v>0</v>
      </c>
      <c r="L44" s="11" t="n">
        <f aca="false">IF(Setup!$B$6="Same every month",$B44,0)</f>
        <v>0</v>
      </c>
      <c r="M44" s="11" t="n">
        <f aca="false">IF(Setup!$B$6="Same every month",$B44,0)</f>
        <v>0</v>
      </c>
      <c r="N44" s="18" t="n">
        <f aca="false">SUM(B44:M44)</f>
        <v>0</v>
      </c>
    </row>
    <row r="45" customFormat="false" ht="15" hidden="false" customHeight="false" outlineLevel="0" collapsed="false">
      <c r="A45" s="19" t="s">
        <v>63</v>
      </c>
      <c r="B45" s="20" t="n">
        <f aca="false">SUM(B41:B44)</f>
        <v>0</v>
      </c>
      <c r="C45" s="20" t="n">
        <f aca="false">SUM(C41:C44)</f>
        <v>0</v>
      </c>
      <c r="D45" s="20" t="n">
        <f aca="false">SUM(D41:D44)</f>
        <v>0</v>
      </c>
      <c r="E45" s="20" t="n">
        <f aca="false">SUM(E41:E44)</f>
        <v>0</v>
      </c>
      <c r="F45" s="20" t="n">
        <f aca="false">SUM(F41:F44)</f>
        <v>0</v>
      </c>
      <c r="G45" s="20" t="n">
        <f aca="false">SUM(G41:G44)</f>
        <v>0</v>
      </c>
      <c r="H45" s="20" t="n">
        <f aca="false">SUM(H41:H44)</f>
        <v>0</v>
      </c>
      <c r="I45" s="20" t="n">
        <f aca="false">SUM(I41:I44)</f>
        <v>0</v>
      </c>
      <c r="J45" s="20" t="n">
        <f aca="false">SUM(J41:J44)</f>
        <v>0</v>
      </c>
      <c r="K45" s="20" t="n">
        <f aca="false">SUM(K41:K44)</f>
        <v>0</v>
      </c>
      <c r="L45" s="20" t="n">
        <f aca="false">SUM(L41:L44)</f>
        <v>0</v>
      </c>
      <c r="M45" s="20" t="n">
        <f aca="false">SUM(M41:M44)</f>
        <v>0</v>
      </c>
      <c r="N45" s="20" t="n">
        <f aca="false">SUM(B45:M45)</f>
        <v>0</v>
      </c>
    </row>
    <row r="47" customFormat="false" ht="15" hidden="false" customHeight="false" outlineLevel="0" collapsed="false">
      <c r="A47" s="16" t="s">
        <v>64</v>
      </c>
      <c r="B47" s="17"/>
      <c r="C47" s="17"/>
      <c r="D47" s="17"/>
      <c r="E47" s="17"/>
      <c r="F47" s="17"/>
      <c r="G47" s="17"/>
      <c r="H47" s="17"/>
      <c r="I47" s="17"/>
      <c r="J47" s="17"/>
      <c r="K47" s="17"/>
      <c r="L47" s="17"/>
      <c r="M47" s="17"/>
      <c r="N47" s="17"/>
    </row>
    <row r="48" customFormat="false" ht="15" hidden="false" customHeight="false" outlineLevel="0" collapsed="false">
      <c r="A48" s="8" t="s">
        <v>65</v>
      </c>
      <c r="B48" s="11"/>
      <c r="C48" s="11" t="n">
        <f aca="false">IF(Setup!$B$6="Same every month",$B48,0)</f>
        <v>0</v>
      </c>
      <c r="D48" s="11" t="n">
        <f aca="false">IF(Setup!$B$6="Same every month",$B48,0)</f>
        <v>0</v>
      </c>
      <c r="E48" s="11" t="n">
        <f aca="false">IF(Setup!$B$6="Same every month",$B48,0)</f>
        <v>0</v>
      </c>
      <c r="F48" s="11" t="n">
        <f aca="false">IF(Setup!$B$6="Same every month",$B48,0)</f>
        <v>0</v>
      </c>
      <c r="G48" s="11" t="n">
        <f aca="false">IF(Setup!$B$6="Same every month",$B48,0)</f>
        <v>0</v>
      </c>
      <c r="H48" s="11" t="n">
        <f aca="false">IF(Setup!$B$6="Same every month",$B48,0)</f>
        <v>0</v>
      </c>
      <c r="I48" s="11" t="n">
        <f aca="false">IF(Setup!$B$6="Same every month",$B48,0)</f>
        <v>0</v>
      </c>
      <c r="J48" s="11" t="n">
        <f aca="false">IF(Setup!$B$6="Same every month",$B48,0)</f>
        <v>0</v>
      </c>
      <c r="K48" s="11" t="n">
        <f aca="false">IF(Setup!$B$6="Same every month",$B48,0)</f>
        <v>0</v>
      </c>
      <c r="L48" s="11" t="n">
        <f aca="false">IF(Setup!$B$6="Same every month",$B48,0)</f>
        <v>0</v>
      </c>
      <c r="M48" s="11" t="n">
        <f aca="false">IF(Setup!$B$6="Same every month",$B48,0)</f>
        <v>0</v>
      </c>
      <c r="N48" s="18" t="n">
        <f aca="false">SUM(B48:M48)</f>
        <v>0</v>
      </c>
    </row>
    <row r="49" customFormat="false" ht="15" hidden="false" customHeight="false" outlineLevel="0" collapsed="false">
      <c r="A49" s="8" t="s">
        <v>66</v>
      </c>
      <c r="B49" s="11"/>
      <c r="C49" s="11" t="n">
        <f aca="false">IF(Setup!$B$6="Same every month",$B49,0)</f>
        <v>0</v>
      </c>
      <c r="D49" s="11" t="n">
        <f aca="false">IF(Setup!$B$6="Same every month",$B49,0)</f>
        <v>0</v>
      </c>
      <c r="E49" s="11" t="n">
        <f aca="false">IF(Setup!$B$6="Same every month",$B49,0)</f>
        <v>0</v>
      </c>
      <c r="F49" s="11" t="n">
        <f aca="false">IF(Setup!$B$6="Same every month",$B49,0)</f>
        <v>0</v>
      </c>
      <c r="G49" s="11" t="n">
        <f aca="false">IF(Setup!$B$6="Same every month",$B49,0)</f>
        <v>0</v>
      </c>
      <c r="H49" s="11" t="n">
        <f aca="false">IF(Setup!$B$6="Same every month",$B49,0)</f>
        <v>0</v>
      </c>
      <c r="I49" s="11" t="n">
        <f aca="false">IF(Setup!$B$6="Same every month",$B49,0)</f>
        <v>0</v>
      </c>
      <c r="J49" s="11" t="n">
        <f aca="false">IF(Setup!$B$6="Same every month",$B49,0)</f>
        <v>0</v>
      </c>
      <c r="K49" s="11" t="n">
        <f aca="false">IF(Setup!$B$6="Same every month",$B49,0)</f>
        <v>0</v>
      </c>
      <c r="L49" s="11" t="n">
        <f aca="false">IF(Setup!$B$6="Same every month",$B49,0)</f>
        <v>0</v>
      </c>
      <c r="M49" s="11" t="n">
        <f aca="false">IF(Setup!$B$6="Same every month",$B49,0)</f>
        <v>0</v>
      </c>
      <c r="N49" s="18" t="n">
        <f aca="false">SUM(B49:M49)</f>
        <v>0</v>
      </c>
    </row>
    <row r="50" customFormat="false" ht="15" hidden="false" customHeight="false" outlineLevel="0" collapsed="false">
      <c r="A50" s="8" t="s">
        <v>67</v>
      </c>
      <c r="B50" s="11"/>
      <c r="C50" s="11" t="n">
        <f aca="false">IF(Setup!$B$6="Same every month",$B50,0)</f>
        <v>0</v>
      </c>
      <c r="D50" s="11" t="n">
        <f aca="false">IF(Setup!$B$6="Same every month",$B50,0)</f>
        <v>0</v>
      </c>
      <c r="E50" s="11" t="n">
        <f aca="false">IF(Setup!$B$6="Same every month",$B50,0)</f>
        <v>0</v>
      </c>
      <c r="F50" s="11" t="n">
        <f aca="false">IF(Setup!$B$6="Same every month",$B50,0)</f>
        <v>0</v>
      </c>
      <c r="G50" s="11" t="n">
        <f aca="false">IF(Setup!$B$6="Same every month",$B50,0)</f>
        <v>0</v>
      </c>
      <c r="H50" s="11" t="n">
        <f aca="false">IF(Setup!$B$6="Same every month",$B50,0)</f>
        <v>0</v>
      </c>
      <c r="I50" s="11" t="n">
        <f aca="false">IF(Setup!$B$6="Same every month",$B50,0)</f>
        <v>0</v>
      </c>
      <c r="J50" s="11" t="n">
        <f aca="false">IF(Setup!$B$6="Same every month",$B50,0)</f>
        <v>0</v>
      </c>
      <c r="K50" s="11" t="n">
        <f aca="false">IF(Setup!$B$6="Same every month",$B50,0)</f>
        <v>0</v>
      </c>
      <c r="L50" s="11" t="n">
        <f aca="false">IF(Setup!$B$6="Same every month",$B50,0)</f>
        <v>0</v>
      </c>
      <c r="M50" s="11" t="n">
        <f aca="false">IF(Setup!$B$6="Same every month",$B50,0)</f>
        <v>0</v>
      </c>
      <c r="N50" s="18" t="n">
        <f aca="false">SUM(B50:M50)</f>
        <v>0</v>
      </c>
    </row>
    <row r="51" customFormat="false" ht="15" hidden="false" customHeight="false" outlineLevel="0" collapsed="false">
      <c r="A51" s="8" t="s">
        <v>68</v>
      </c>
      <c r="B51" s="11"/>
      <c r="C51" s="11" t="n">
        <f aca="false">IF(Setup!$B$6="Same every month",$B51,0)</f>
        <v>0</v>
      </c>
      <c r="D51" s="11" t="n">
        <f aca="false">IF(Setup!$B$6="Same every month",$B51,0)</f>
        <v>0</v>
      </c>
      <c r="E51" s="11" t="n">
        <f aca="false">IF(Setup!$B$6="Same every month",$B51,0)</f>
        <v>0</v>
      </c>
      <c r="F51" s="11" t="n">
        <f aca="false">IF(Setup!$B$6="Same every month",$B51,0)</f>
        <v>0</v>
      </c>
      <c r="G51" s="11" t="n">
        <f aca="false">IF(Setup!$B$6="Same every month",$B51,0)</f>
        <v>0</v>
      </c>
      <c r="H51" s="11" t="n">
        <f aca="false">IF(Setup!$B$6="Same every month",$B51,0)</f>
        <v>0</v>
      </c>
      <c r="I51" s="11" t="n">
        <f aca="false">IF(Setup!$B$6="Same every month",$B51,0)</f>
        <v>0</v>
      </c>
      <c r="J51" s="11" t="n">
        <f aca="false">IF(Setup!$B$6="Same every month",$B51,0)</f>
        <v>0</v>
      </c>
      <c r="K51" s="11" t="n">
        <f aca="false">IF(Setup!$B$6="Same every month",$B51,0)</f>
        <v>0</v>
      </c>
      <c r="L51" s="11" t="n">
        <f aca="false">IF(Setup!$B$6="Same every month",$B51,0)</f>
        <v>0</v>
      </c>
      <c r="M51" s="11" t="n">
        <f aca="false">IF(Setup!$B$6="Same every month",$B51,0)</f>
        <v>0</v>
      </c>
      <c r="N51" s="18" t="n">
        <f aca="false">SUM(B51:M51)</f>
        <v>0</v>
      </c>
    </row>
    <row r="52" customFormat="false" ht="15" hidden="false" customHeight="false" outlineLevel="0" collapsed="false">
      <c r="A52" s="19" t="s">
        <v>69</v>
      </c>
      <c r="B52" s="20" t="n">
        <f aca="false">SUM(B48:B51)</f>
        <v>0</v>
      </c>
      <c r="C52" s="20" t="n">
        <f aca="false">SUM(C48:C51)</f>
        <v>0</v>
      </c>
      <c r="D52" s="20" t="n">
        <f aca="false">SUM(D48:D51)</f>
        <v>0</v>
      </c>
      <c r="E52" s="20" t="n">
        <f aca="false">SUM(E48:E51)</f>
        <v>0</v>
      </c>
      <c r="F52" s="20" t="n">
        <f aca="false">SUM(F48:F51)</f>
        <v>0</v>
      </c>
      <c r="G52" s="20" t="n">
        <f aca="false">SUM(G48:G51)</f>
        <v>0</v>
      </c>
      <c r="H52" s="20" t="n">
        <f aca="false">SUM(H48:H51)</f>
        <v>0</v>
      </c>
      <c r="I52" s="20" t="n">
        <f aca="false">SUM(I48:I51)</f>
        <v>0</v>
      </c>
      <c r="J52" s="20" t="n">
        <f aca="false">SUM(J48:J51)</f>
        <v>0</v>
      </c>
      <c r="K52" s="20" t="n">
        <f aca="false">SUM(K48:K51)</f>
        <v>0</v>
      </c>
      <c r="L52" s="20" t="n">
        <f aca="false">SUM(L48:L51)</f>
        <v>0</v>
      </c>
      <c r="M52" s="20" t="n">
        <f aca="false">SUM(M48:M51)</f>
        <v>0</v>
      </c>
      <c r="N52" s="20" t="n">
        <f aca="false">SUM(B52:M52)</f>
        <v>0</v>
      </c>
    </row>
    <row r="54" customFormat="false" ht="15" hidden="false" customHeight="false" outlineLevel="0" collapsed="false">
      <c r="A54" s="16" t="s">
        <v>70</v>
      </c>
      <c r="B54" s="17"/>
      <c r="C54" s="17"/>
      <c r="D54" s="17"/>
      <c r="E54" s="17"/>
      <c r="F54" s="17"/>
      <c r="G54" s="17"/>
      <c r="H54" s="17"/>
      <c r="I54" s="17"/>
      <c r="J54" s="17"/>
      <c r="K54" s="17"/>
      <c r="L54" s="17"/>
      <c r="M54" s="17"/>
      <c r="N54" s="17"/>
    </row>
    <row r="55" customFormat="false" ht="15" hidden="false" customHeight="false" outlineLevel="0" collapsed="false">
      <c r="A55" s="8" t="s">
        <v>71</v>
      </c>
      <c r="B55" s="11"/>
      <c r="C55" s="11" t="n">
        <f aca="false">IF(Setup!$B$6="Same every month",$B55,0)</f>
        <v>0</v>
      </c>
      <c r="D55" s="11" t="n">
        <f aca="false">IF(Setup!$B$6="Same every month",$B55,0)</f>
        <v>0</v>
      </c>
      <c r="E55" s="11" t="n">
        <f aca="false">IF(Setup!$B$6="Same every month",$B55,0)</f>
        <v>0</v>
      </c>
      <c r="F55" s="11" t="n">
        <f aca="false">IF(Setup!$B$6="Same every month",$B55,0)</f>
        <v>0</v>
      </c>
      <c r="G55" s="11" t="n">
        <f aca="false">IF(Setup!$B$6="Same every month",$B55,0)</f>
        <v>0</v>
      </c>
      <c r="H55" s="11" t="n">
        <f aca="false">IF(Setup!$B$6="Same every month",$B55,0)</f>
        <v>0</v>
      </c>
      <c r="I55" s="11" t="n">
        <f aca="false">IF(Setup!$B$6="Same every month",$B55,0)</f>
        <v>0</v>
      </c>
      <c r="J55" s="11" t="n">
        <f aca="false">IF(Setup!$B$6="Same every month",$B55,0)</f>
        <v>0</v>
      </c>
      <c r="K55" s="11" t="n">
        <f aca="false">IF(Setup!$B$6="Same every month",$B55,0)</f>
        <v>0</v>
      </c>
      <c r="L55" s="11" t="n">
        <f aca="false">IF(Setup!$B$6="Same every month",$B55,0)</f>
        <v>0</v>
      </c>
      <c r="M55" s="11" t="n">
        <f aca="false">IF(Setup!$B$6="Same every month",$B55,0)</f>
        <v>0</v>
      </c>
      <c r="N55" s="18" t="n">
        <f aca="false">SUM(B55:M55)</f>
        <v>0</v>
      </c>
    </row>
    <row r="56" customFormat="false" ht="15" hidden="false" customHeight="false" outlineLevel="0" collapsed="false">
      <c r="A56" s="8" t="s">
        <v>72</v>
      </c>
      <c r="B56" s="11"/>
      <c r="C56" s="11" t="n">
        <f aca="false">IF(Setup!$B$6="Same every month",$B56,0)</f>
        <v>0</v>
      </c>
      <c r="D56" s="11" t="n">
        <f aca="false">IF(Setup!$B$6="Same every month",$B56,0)</f>
        <v>0</v>
      </c>
      <c r="E56" s="11" t="n">
        <f aca="false">IF(Setup!$B$6="Same every month",$B56,0)</f>
        <v>0</v>
      </c>
      <c r="F56" s="11" t="n">
        <f aca="false">IF(Setup!$B$6="Same every month",$B56,0)</f>
        <v>0</v>
      </c>
      <c r="G56" s="11" t="n">
        <f aca="false">IF(Setup!$B$6="Same every month",$B56,0)</f>
        <v>0</v>
      </c>
      <c r="H56" s="11" t="n">
        <f aca="false">IF(Setup!$B$6="Same every month",$B56,0)</f>
        <v>0</v>
      </c>
      <c r="I56" s="11" t="n">
        <f aca="false">IF(Setup!$B$6="Same every month",$B56,0)</f>
        <v>0</v>
      </c>
      <c r="J56" s="11" t="n">
        <f aca="false">IF(Setup!$B$6="Same every month",$B56,0)</f>
        <v>0</v>
      </c>
      <c r="K56" s="11" t="n">
        <f aca="false">IF(Setup!$B$6="Same every month",$B56,0)</f>
        <v>0</v>
      </c>
      <c r="L56" s="11" t="n">
        <f aca="false">IF(Setup!$B$6="Same every month",$B56,0)</f>
        <v>0</v>
      </c>
      <c r="M56" s="11" t="n">
        <f aca="false">IF(Setup!$B$6="Same every month",$B56,0)</f>
        <v>0</v>
      </c>
      <c r="N56" s="18" t="n">
        <f aca="false">SUM(B56:M56)</f>
        <v>0</v>
      </c>
    </row>
    <row r="57" customFormat="false" ht="15" hidden="false" customHeight="false" outlineLevel="0" collapsed="false">
      <c r="A57" s="19" t="s">
        <v>73</v>
      </c>
      <c r="B57" s="20" t="n">
        <f aca="false">SUM(B55:B56)</f>
        <v>0</v>
      </c>
      <c r="C57" s="20" t="n">
        <f aca="false">SUM(C55:C56)</f>
        <v>0</v>
      </c>
      <c r="D57" s="20" t="n">
        <f aca="false">SUM(D55:D56)</f>
        <v>0</v>
      </c>
      <c r="E57" s="20" t="n">
        <f aca="false">SUM(E55:E56)</f>
        <v>0</v>
      </c>
      <c r="F57" s="20" t="n">
        <f aca="false">SUM(F55:F56)</f>
        <v>0</v>
      </c>
      <c r="G57" s="20" t="n">
        <f aca="false">SUM(G55:G56)</f>
        <v>0</v>
      </c>
      <c r="H57" s="20" t="n">
        <f aca="false">SUM(H55:H56)</f>
        <v>0</v>
      </c>
      <c r="I57" s="20" t="n">
        <f aca="false">SUM(I55:I56)</f>
        <v>0</v>
      </c>
      <c r="J57" s="20" t="n">
        <f aca="false">SUM(J55:J56)</f>
        <v>0</v>
      </c>
      <c r="K57" s="20" t="n">
        <f aca="false">SUM(K55:K56)</f>
        <v>0</v>
      </c>
      <c r="L57" s="20" t="n">
        <f aca="false">SUM(L55:L56)</f>
        <v>0</v>
      </c>
      <c r="M57" s="20" t="n">
        <f aca="false">SUM(M55:M56)</f>
        <v>0</v>
      </c>
      <c r="N57" s="20" t="n">
        <f aca="false">SUM(B57:M57)</f>
        <v>0</v>
      </c>
    </row>
    <row r="59" customFormat="false" ht="15" hidden="false" customHeight="false" outlineLevel="0" collapsed="false">
      <c r="A59" s="19" t="s">
        <v>74</v>
      </c>
      <c r="B59" s="20" t="n">
        <f aca="false">B24+B31+B38+B45+B52+B57</f>
        <v>0</v>
      </c>
      <c r="C59" s="20" t="n">
        <f aca="false">C24+C31+C38+C45+C52+C57</f>
        <v>0</v>
      </c>
      <c r="D59" s="20" t="n">
        <f aca="false">D24+D31+D38+D45+D52+D57</f>
        <v>0</v>
      </c>
      <c r="E59" s="20" t="n">
        <f aca="false">E24+E31+E38+E45+E52+E57</f>
        <v>0</v>
      </c>
      <c r="F59" s="20" t="n">
        <f aca="false">F24+F31+F38+F45+F52+F57</f>
        <v>0</v>
      </c>
      <c r="G59" s="20" t="n">
        <f aca="false">G24+G31+G38+G45+G52+G57</f>
        <v>0</v>
      </c>
      <c r="H59" s="20" t="n">
        <f aca="false">H24+H31+H38+H45+H52+H57</f>
        <v>0</v>
      </c>
      <c r="I59" s="20" t="n">
        <f aca="false">I24+I31+I38+I45+I52+I57</f>
        <v>0</v>
      </c>
      <c r="J59" s="20" t="n">
        <f aca="false">J24+J31+J38+J45+J52+J57</f>
        <v>0</v>
      </c>
      <c r="K59" s="20" t="n">
        <f aca="false">K24+K31+K38+K45+K52+K57</f>
        <v>0</v>
      </c>
      <c r="L59" s="20" t="n">
        <f aca="false">L24+L31+L38+L45+L52+L57</f>
        <v>0</v>
      </c>
      <c r="M59" s="20" t="n">
        <f aca="false">M24+M31+M38+M45+M52+M57</f>
        <v>0</v>
      </c>
      <c r="N59" s="20" t="n">
        <f aca="false">SUM(B59:M59)</f>
        <v>0</v>
      </c>
    </row>
    <row r="61" customFormat="false" ht="15" hidden="false" customHeight="false" outlineLevel="0" collapsed="false">
      <c r="A61" s="19" t="s">
        <v>75</v>
      </c>
      <c r="B61" s="20" t="n">
        <f aca="false">B16-B59</f>
        <v>45000000</v>
      </c>
      <c r="C61" s="20" t="n">
        <f aca="false">C16-C59</f>
        <v>45000000</v>
      </c>
      <c r="D61" s="20" t="n">
        <f aca="false">D16-D59</f>
        <v>45000000</v>
      </c>
      <c r="E61" s="20" t="n">
        <f aca="false">E16-E59</f>
        <v>45000000</v>
      </c>
      <c r="F61" s="20" t="n">
        <f aca="false">F16-F59</f>
        <v>45000000</v>
      </c>
      <c r="G61" s="20" t="n">
        <f aca="false">G16-G59</f>
        <v>45000000</v>
      </c>
      <c r="H61" s="20" t="n">
        <f aca="false">H16-H59</f>
        <v>45000000</v>
      </c>
      <c r="I61" s="20" t="n">
        <f aca="false">I16-I59</f>
        <v>45000000</v>
      </c>
      <c r="J61" s="20" t="n">
        <f aca="false">J16-J59</f>
        <v>45000000</v>
      </c>
      <c r="K61" s="20" t="n">
        <f aca="false">K16-K59</f>
        <v>45000000</v>
      </c>
      <c r="L61" s="20" t="n">
        <f aca="false">L16-L59</f>
        <v>45000000</v>
      </c>
      <c r="M61" s="20" t="n">
        <f aca="false">M16-M59</f>
        <v>45000000</v>
      </c>
      <c r="N61" s="20" t="n">
        <f aca="false">SUM(B61:M61)</f>
        <v>540000000</v>
      </c>
    </row>
    <row r="62" customFormat="false" ht="15" hidden="false" customHeight="false" outlineLevel="0" collapsed="false">
      <c r="A62" s="21" t="s">
        <v>76</v>
      </c>
      <c r="B62" s="22" t="n">
        <f aca="false">IFERROR(B61/B9,0)</f>
        <v>1</v>
      </c>
      <c r="C62" s="22" t="n">
        <f aca="false">IFERROR(C61/C9,0)</f>
        <v>1</v>
      </c>
      <c r="D62" s="22" t="n">
        <f aca="false">IFERROR(D61/D9,0)</f>
        <v>1</v>
      </c>
      <c r="E62" s="22" t="n">
        <f aca="false">IFERROR(E61/E9,0)</f>
        <v>1</v>
      </c>
      <c r="F62" s="22" t="n">
        <f aca="false">IFERROR(F61/F9,0)</f>
        <v>1</v>
      </c>
      <c r="G62" s="22" t="n">
        <f aca="false">IFERROR(G61/G9,0)</f>
        <v>1</v>
      </c>
      <c r="H62" s="22" t="n">
        <f aca="false">IFERROR(H61/H9,0)</f>
        <v>1</v>
      </c>
      <c r="I62" s="22" t="n">
        <f aca="false">IFERROR(I61/I9,0)</f>
        <v>1</v>
      </c>
      <c r="J62" s="22" t="n">
        <f aca="false">IFERROR(J61/J9,0)</f>
        <v>1</v>
      </c>
      <c r="K62" s="22" t="n">
        <f aca="false">IFERROR(K61/K9,0)</f>
        <v>1</v>
      </c>
      <c r="L62" s="22" t="n">
        <f aca="false">IFERROR(L61/L9,0)</f>
        <v>1</v>
      </c>
      <c r="M62" s="22" t="n">
        <f aca="false">IFERROR(M61/M9,0)</f>
        <v>1</v>
      </c>
      <c r="N62" s="22" t="n">
        <f aca="false">IFERROR(N61/N9,0)</f>
        <v>1</v>
      </c>
    </row>
    <row r="64" customFormat="false" ht="15" hidden="false" customHeight="false" outlineLevel="0" collapsed="false">
      <c r="A64" s="16" t="s">
        <v>77</v>
      </c>
      <c r="B64" s="17"/>
      <c r="C64" s="17"/>
      <c r="D64" s="17"/>
      <c r="E64" s="17"/>
      <c r="F64" s="17"/>
      <c r="G64" s="17"/>
      <c r="H64" s="17"/>
      <c r="I64" s="17"/>
      <c r="J64" s="17"/>
      <c r="K64" s="17"/>
      <c r="L64" s="17"/>
      <c r="M64" s="17"/>
      <c r="N64" s="17"/>
    </row>
    <row r="65" customFormat="false" ht="15" hidden="false" customHeight="false" outlineLevel="0" collapsed="false">
      <c r="A65" s="21" t="s">
        <v>78</v>
      </c>
      <c r="B65" s="23" t="n">
        <f aca="false">Setup!$B$5</f>
        <v>58500000</v>
      </c>
      <c r="C65" s="24" t="n">
        <f aca="false">B68</f>
        <v>103500000</v>
      </c>
      <c r="D65" s="24" t="n">
        <f aca="false">C68</f>
        <v>148500000</v>
      </c>
      <c r="E65" s="24" t="n">
        <f aca="false">D68</f>
        <v>193500000</v>
      </c>
      <c r="F65" s="24" t="n">
        <f aca="false">E68</f>
        <v>238500000</v>
      </c>
      <c r="G65" s="24" t="n">
        <f aca="false">F68</f>
        <v>283500000</v>
      </c>
      <c r="H65" s="24" t="n">
        <f aca="false">G68</f>
        <v>328500000</v>
      </c>
      <c r="I65" s="24" t="n">
        <f aca="false">H68</f>
        <v>373500000</v>
      </c>
      <c r="J65" s="24" t="n">
        <f aca="false">I68</f>
        <v>418500000</v>
      </c>
      <c r="K65" s="24" t="n">
        <f aca="false">J68</f>
        <v>463500000</v>
      </c>
      <c r="L65" s="24" t="n">
        <f aca="false">K68</f>
        <v>508500000</v>
      </c>
      <c r="M65" s="24" t="n">
        <f aca="false">L68</f>
        <v>553500000</v>
      </c>
      <c r="N65" s="24" t="n">
        <f aca="false">B65</f>
        <v>58500000</v>
      </c>
    </row>
    <row r="66" customFormat="false" ht="15" hidden="false" customHeight="false" outlineLevel="0" collapsed="false">
      <c r="A66" s="21" t="s">
        <v>79</v>
      </c>
      <c r="B66" s="11"/>
      <c r="C66" s="11"/>
      <c r="D66" s="11"/>
      <c r="E66" s="11"/>
      <c r="F66" s="11"/>
      <c r="G66" s="11"/>
      <c r="H66" s="11"/>
      <c r="I66" s="11"/>
      <c r="J66" s="11"/>
      <c r="K66" s="11"/>
      <c r="L66" s="11"/>
      <c r="M66" s="11"/>
      <c r="N66" s="18" t="n">
        <f aca="false">SUM(B66:M66)</f>
        <v>0</v>
      </c>
    </row>
    <row r="67" customFormat="false" ht="15" hidden="false" customHeight="false" outlineLevel="0" collapsed="false">
      <c r="A67" s="21" t="s">
        <v>80</v>
      </c>
      <c r="B67" s="11"/>
      <c r="C67" s="11"/>
      <c r="D67" s="11"/>
      <c r="E67" s="11"/>
      <c r="F67" s="11"/>
      <c r="G67" s="11"/>
      <c r="H67" s="11"/>
      <c r="I67" s="11"/>
      <c r="J67" s="11"/>
      <c r="K67" s="11"/>
      <c r="L67" s="11"/>
      <c r="M67" s="11"/>
      <c r="N67" s="18" t="n">
        <f aca="false">SUM(B67:M67)</f>
        <v>0</v>
      </c>
    </row>
    <row r="68" customFormat="false" ht="15" hidden="false" customHeight="false" outlineLevel="0" collapsed="false">
      <c r="A68" s="7" t="s">
        <v>81</v>
      </c>
      <c r="B68" s="18" t="n">
        <f aca="false">B65+B61+B66-B67</f>
        <v>103500000</v>
      </c>
      <c r="C68" s="18" t="n">
        <f aca="false">C65+C61+C66-C67</f>
        <v>148500000</v>
      </c>
      <c r="D68" s="18" t="n">
        <f aca="false">D65+D61+D66-D67</f>
        <v>193500000</v>
      </c>
      <c r="E68" s="18" t="n">
        <f aca="false">E65+E61+E66-E67</f>
        <v>238500000</v>
      </c>
      <c r="F68" s="18" t="n">
        <f aca="false">F65+F61+F66-F67</f>
        <v>283500000</v>
      </c>
      <c r="G68" s="18" t="n">
        <f aca="false">G65+G61+G66-G67</f>
        <v>328500000</v>
      </c>
      <c r="H68" s="18" t="n">
        <f aca="false">H65+H61+H66-H67</f>
        <v>373500000</v>
      </c>
      <c r="I68" s="18" t="n">
        <f aca="false">I65+I61+I66-I67</f>
        <v>418500000</v>
      </c>
      <c r="J68" s="18" t="n">
        <f aca="false">J65+J61+J66-J67</f>
        <v>463500000</v>
      </c>
      <c r="K68" s="18" t="n">
        <f aca="false">K65+K61+K66-K67</f>
        <v>508500000</v>
      </c>
      <c r="L68" s="18" t="n">
        <f aca="false">L65+L61+L66-L67</f>
        <v>553500000</v>
      </c>
      <c r="M68" s="18" t="n">
        <f aca="false">M65+M61+M66-M67</f>
        <v>598500000</v>
      </c>
      <c r="N68" s="18" t="n">
        <f aca="false">M68</f>
        <v>598500000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&amp;CLarge Company (Departmental)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82</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Product revenue</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Service revenue</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Other income</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Materials and inputs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Production labour</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Logistics and distribution</v>
      </c>
      <c r="B14" s="11"/>
      <c r="C14" s="11"/>
      <c r="D14" s="11"/>
      <c r="E14" s="11"/>
      <c r="F14" s="11"/>
      <c r="G14" s="11"/>
      <c r="H14" s="11"/>
      <c r="I14" s="11"/>
      <c r="J14" s="11"/>
      <c r="K14" s="11"/>
      <c r="L14" s="11"/>
      <c r="M14" s="11"/>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0</v>
      </c>
      <c r="C16" s="20" t="n">
        <f aca="false">C9-C15</f>
        <v>0</v>
      </c>
      <c r="D16" s="20" t="n">
        <f aca="false">D9-D15</f>
        <v>0</v>
      </c>
      <c r="E16" s="20" t="n">
        <f aca="false">E9-E15</f>
        <v>0</v>
      </c>
      <c r="F16" s="20" t="n">
        <f aca="false">F9-F15</f>
        <v>0</v>
      </c>
      <c r="G16" s="20" t="n">
        <f aca="false">G9-G15</f>
        <v>0</v>
      </c>
      <c r="H16" s="20" t="n">
        <f aca="false">H9-H15</f>
        <v>0</v>
      </c>
      <c r="I16" s="20" t="n">
        <f aca="false">I9-I15</f>
        <v>0</v>
      </c>
      <c r="J16" s="20" t="n">
        <f aca="false">J9-J15</f>
        <v>0</v>
      </c>
      <c r="K16" s="20" t="n">
        <f aca="false">K9-K15</f>
        <v>0</v>
      </c>
      <c r="L16" s="20" t="n">
        <f aca="false">L9-L15</f>
        <v>0</v>
      </c>
      <c r="M16" s="20" t="n">
        <f aca="false">M9-M15</f>
        <v>0</v>
      </c>
      <c r="N16" s="20" t="n">
        <f aca="false">SUM(B16:M16)</f>
        <v>0</v>
      </c>
    </row>
    <row r="17" customFormat="false" ht="15" hidden="false" customHeight="false" outlineLevel="0" collapsed="false">
      <c r="A17" s="21" t="s">
        <v>39</v>
      </c>
      <c r="B17" s="22" t="n">
        <f aca="false">IFERROR(B16/B9,0)</f>
        <v>0</v>
      </c>
      <c r="C17" s="22" t="n">
        <f aca="false">IFERROR(C16/C9,0)</f>
        <v>0</v>
      </c>
      <c r="D17" s="22" t="n">
        <f aca="false">IFERROR(D16/D9,0)</f>
        <v>0</v>
      </c>
      <c r="E17" s="22" t="n">
        <f aca="false">IFERROR(E16/E9,0)</f>
        <v>0</v>
      </c>
      <c r="F17" s="22" t="n">
        <f aca="false">IFERROR(F16/F9,0)</f>
        <v>0</v>
      </c>
      <c r="G17" s="22" t="n">
        <f aca="false">IFERROR(G16/G9,0)</f>
        <v>0</v>
      </c>
      <c r="H17" s="22" t="n">
        <f aca="false">IFERROR(H16/H9,0)</f>
        <v>0</v>
      </c>
      <c r="I17" s="22" t="n">
        <f aca="false">IFERROR(I16/I9,0)</f>
        <v>0</v>
      </c>
      <c r="J17" s="22" t="n">
        <f aca="false">IFERROR(J16/J9,0)</f>
        <v>0</v>
      </c>
      <c r="K17" s="22" t="n">
        <f aca="false">IFERROR(K16/K9,0)</f>
        <v>0</v>
      </c>
      <c r="L17" s="22" t="n">
        <f aca="false">IFERROR(L16/L9,0)</f>
        <v>0</v>
      </c>
      <c r="M17" s="22" t="n">
        <f aca="false">IFERROR(M16/M9,0)</f>
        <v>0</v>
      </c>
      <c r="N17" s="22" t="n">
        <f aca="false">IFERROR(N16/N9,0)</f>
        <v>0</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25" t="str">
        <f aca="false">Budget!A20</f>
        <v>Operations salaries</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Facilities rent</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Utilities and power</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Maintenance</v>
      </c>
      <c r="B23" s="11"/>
      <c r="C23" s="11"/>
      <c r="D23" s="11"/>
      <c r="E23" s="11"/>
      <c r="F23" s="11"/>
      <c r="G23" s="11"/>
      <c r="H23" s="11"/>
      <c r="I23" s="11"/>
      <c r="J23" s="11"/>
      <c r="K23" s="11"/>
      <c r="L23" s="11"/>
      <c r="M23" s="11"/>
      <c r="N23" s="18" t="n">
        <f aca="false">SUM(B23:M23)</f>
        <v>0</v>
      </c>
    </row>
    <row r="24" customFormat="false" ht="15" hidden="false" customHeight="false" outlineLevel="0" collapsed="false">
      <c r="A24" s="19" t="s">
        <v>45</v>
      </c>
      <c r="B24" s="20" t="n">
        <f aca="false">SUM(B20:B23)</f>
        <v>0</v>
      </c>
      <c r="C24" s="20" t="n">
        <f aca="false">SUM(C20:C23)</f>
        <v>0</v>
      </c>
      <c r="D24" s="20" t="n">
        <f aca="false">SUM(D20:D23)</f>
        <v>0</v>
      </c>
      <c r="E24" s="20" t="n">
        <f aca="false">SUM(E20:E23)</f>
        <v>0</v>
      </c>
      <c r="F24" s="20" t="n">
        <f aca="false">SUM(F20:F23)</f>
        <v>0</v>
      </c>
      <c r="G24" s="20" t="n">
        <f aca="false">SUM(G20:G23)</f>
        <v>0</v>
      </c>
      <c r="H24" s="20" t="n">
        <f aca="false">SUM(H20:H23)</f>
        <v>0</v>
      </c>
      <c r="I24" s="20" t="n">
        <f aca="false">SUM(I20:I23)</f>
        <v>0</v>
      </c>
      <c r="J24" s="20" t="n">
        <f aca="false">SUM(J20:J23)</f>
        <v>0</v>
      </c>
      <c r="K24" s="20" t="n">
        <f aca="false">SUM(K20:K23)</f>
        <v>0</v>
      </c>
      <c r="L24" s="20" t="n">
        <f aca="false">SUM(L20:L23)</f>
        <v>0</v>
      </c>
      <c r="M24" s="20" t="n">
        <f aca="false">SUM(M20:M23)</f>
        <v>0</v>
      </c>
      <c r="N24" s="20" t="n">
        <f aca="false">SUM(B24:M24)</f>
        <v>0</v>
      </c>
    </row>
    <row r="26" customFormat="false" ht="15" hidden="false" customHeight="false" outlineLevel="0" collapsed="false">
      <c r="A26" s="16" t="s">
        <v>46</v>
      </c>
      <c r="B26" s="17"/>
      <c r="C26" s="17"/>
      <c r="D26" s="17"/>
      <c r="E26" s="17"/>
      <c r="F26" s="17"/>
      <c r="G26" s="17"/>
      <c r="H26" s="17"/>
      <c r="I26" s="17"/>
      <c r="J26" s="17"/>
      <c r="K26" s="17"/>
      <c r="L26" s="17"/>
      <c r="M26" s="17"/>
      <c r="N26" s="17"/>
    </row>
    <row r="27" customFormat="false" ht="15" hidden="false" customHeight="false" outlineLevel="0" collapsed="false">
      <c r="A27" s="25" t="str">
        <f aca="false">Budget!A27</f>
        <v>Sales and marketing salaries</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Advertising and media</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Sales commissions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Events and sponsorships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19" t="s">
        <v>51</v>
      </c>
      <c r="B31" s="20" t="n">
        <f aca="false">SUM(B27:B30)</f>
        <v>0</v>
      </c>
      <c r="C31" s="20" t="n">
        <f aca="false">SUM(C27:C30)</f>
        <v>0</v>
      </c>
      <c r="D31" s="20" t="n">
        <f aca="false">SUM(D27:D30)</f>
        <v>0</v>
      </c>
      <c r="E31" s="20" t="n">
        <f aca="false">SUM(E27:E30)</f>
        <v>0</v>
      </c>
      <c r="F31" s="20" t="n">
        <f aca="false">SUM(F27:F30)</f>
        <v>0</v>
      </c>
      <c r="G31" s="20" t="n">
        <f aca="false">SUM(G27:G30)</f>
        <v>0</v>
      </c>
      <c r="H31" s="20" t="n">
        <f aca="false">SUM(H27:H30)</f>
        <v>0</v>
      </c>
      <c r="I31" s="20" t="n">
        <f aca="false">SUM(I27:I30)</f>
        <v>0</v>
      </c>
      <c r="J31" s="20" t="n">
        <f aca="false">SUM(J27:J30)</f>
        <v>0</v>
      </c>
      <c r="K31" s="20" t="n">
        <f aca="false">SUM(K27:K30)</f>
        <v>0</v>
      </c>
      <c r="L31" s="20" t="n">
        <f aca="false">SUM(L27:L30)</f>
        <v>0</v>
      </c>
      <c r="M31" s="20" t="n">
        <f aca="false">SUM(M27:M30)</f>
        <v>0</v>
      </c>
      <c r="N31" s="20" t="n">
        <f aca="false">SUM(B31:M31)</f>
        <v>0</v>
      </c>
    </row>
    <row r="33" customFormat="false" ht="15" hidden="false" customHeight="false" outlineLevel="0" collapsed="false">
      <c r="A33" s="16" t="s">
        <v>52</v>
      </c>
      <c r="B33" s="17"/>
      <c r="C33" s="17"/>
      <c r="D33" s="17"/>
      <c r="E33" s="17"/>
      <c r="F33" s="17"/>
      <c r="G33" s="17"/>
      <c r="H33" s="17"/>
      <c r="I33" s="17"/>
      <c r="J33" s="17"/>
      <c r="K33" s="17"/>
      <c r="L33" s="17"/>
      <c r="M33" s="17"/>
      <c r="N33" s="17"/>
    </row>
    <row r="34" customFormat="false" ht="15" hidden="false" customHeight="false" outlineLevel="0" collapsed="false">
      <c r="A34" s="25" t="str">
        <f aca="false">Budget!A34</f>
        <v>Technology salaries</v>
      </c>
      <c r="B34" s="11"/>
      <c r="C34" s="11"/>
      <c r="D34" s="11"/>
      <c r="E34" s="11"/>
      <c r="F34" s="11"/>
      <c r="G34" s="11"/>
      <c r="H34" s="11"/>
      <c r="I34" s="11"/>
      <c r="J34" s="11"/>
      <c r="K34" s="11"/>
      <c r="L34" s="11"/>
      <c r="M34" s="11"/>
      <c r="N34" s="18" t="n">
        <f aca="false">SUM(B34:M34)</f>
        <v>0</v>
      </c>
    </row>
    <row r="35" customFormat="false" ht="15" hidden="false" customHeight="false" outlineLevel="0" collapsed="false">
      <c r="A35" s="25" t="str">
        <f aca="false">Budget!A35</f>
        <v>Software licences</v>
      </c>
      <c r="B35" s="11"/>
      <c r="C35" s="11"/>
      <c r="D35" s="11"/>
      <c r="E35" s="11"/>
      <c r="F35" s="11"/>
      <c r="G35" s="11"/>
      <c r="H35" s="11"/>
      <c r="I35" s="11"/>
      <c r="J35" s="11"/>
      <c r="K35" s="11"/>
      <c r="L35" s="11"/>
      <c r="M35" s="11"/>
      <c r="N35" s="18" t="n">
        <f aca="false">SUM(B35:M35)</f>
        <v>0</v>
      </c>
    </row>
    <row r="36" customFormat="false" ht="15" hidden="false" customHeight="false" outlineLevel="0" collapsed="false">
      <c r="A36" s="25" t="str">
        <f aca="false">Budget!A36</f>
        <v>Hardware and devices</v>
      </c>
      <c r="B36" s="11"/>
      <c r="C36" s="11"/>
      <c r="D36" s="11"/>
      <c r="E36" s="11"/>
      <c r="F36" s="11"/>
      <c r="G36" s="11"/>
      <c r="H36" s="11"/>
      <c r="I36" s="11"/>
      <c r="J36" s="11"/>
      <c r="K36" s="11"/>
      <c r="L36" s="11"/>
      <c r="M36" s="11"/>
      <c r="N36" s="18" t="n">
        <f aca="false">SUM(B36:M36)</f>
        <v>0</v>
      </c>
    </row>
    <row r="37" customFormat="false" ht="15" hidden="false" customHeight="false" outlineLevel="0" collapsed="false">
      <c r="A37" s="25" t="str">
        <f aca="false">Budget!A37</f>
        <v>Cloud and hosting</v>
      </c>
      <c r="B37" s="11"/>
      <c r="C37" s="11"/>
      <c r="D37" s="11"/>
      <c r="E37" s="11"/>
      <c r="F37" s="11"/>
      <c r="G37" s="11"/>
      <c r="H37" s="11"/>
      <c r="I37" s="11"/>
      <c r="J37" s="11"/>
      <c r="K37" s="11"/>
      <c r="L37" s="11"/>
      <c r="M37" s="11"/>
      <c r="N37" s="18" t="n">
        <f aca="false">SUM(B37:M37)</f>
        <v>0</v>
      </c>
    </row>
    <row r="38" customFormat="false" ht="15" hidden="false" customHeight="false" outlineLevel="0" collapsed="false">
      <c r="A38" s="19" t="s">
        <v>57</v>
      </c>
      <c r="B38" s="20" t="n">
        <f aca="false">SUM(B34:B37)</f>
        <v>0</v>
      </c>
      <c r="C38" s="20" t="n">
        <f aca="false">SUM(C34:C37)</f>
        <v>0</v>
      </c>
      <c r="D38" s="20" t="n">
        <f aca="false">SUM(D34:D37)</f>
        <v>0</v>
      </c>
      <c r="E38" s="20" t="n">
        <f aca="false">SUM(E34:E37)</f>
        <v>0</v>
      </c>
      <c r="F38" s="20" t="n">
        <f aca="false">SUM(F34:F37)</f>
        <v>0</v>
      </c>
      <c r="G38" s="20" t="n">
        <f aca="false">SUM(G34:G37)</f>
        <v>0</v>
      </c>
      <c r="H38" s="20" t="n">
        <f aca="false">SUM(H34:H37)</f>
        <v>0</v>
      </c>
      <c r="I38" s="20" t="n">
        <f aca="false">SUM(I34:I37)</f>
        <v>0</v>
      </c>
      <c r="J38" s="20" t="n">
        <f aca="false">SUM(J34:J37)</f>
        <v>0</v>
      </c>
      <c r="K38" s="20" t="n">
        <f aca="false">SUM(K34:K37)</f>
        <v>0</v>
      </c>
      <c r="L38" s="20" t="n">
        <f aca="false">SUM(L34:L37)</f>
        <v>0</v>
      </c>
      <c r="M38" s="20" t="n">
        <f aca="false">SUM(M34:M37)</f>
        <v>0</v>
      </c>
      <c r="N38" s="20" t="n">
        <f aca="false">SUM(B38:M38)</f>
        <v>0</v>
      </c>
    </row>
    <row r="40" customFormat="false" ht="15" hidden="false" customHeight="false" outlineLevel="0" collapsed="false">
      <c r="A40" s="16" t="s">
        <v>58</v>
      </c>
      <c r="B40" s="17"/>
      <c r="C40" s="17"/>
      <c r="D40" s="17"/>
      <c r="E40" s="17"/>
      <c r="F40" s="17"/>
      <c r="G40" s="17"/>
      <c r="H40" s="17"/>
      <c r="I40" s="17"/>
      <c r="J40" s="17"/>
      <c r="K40" s="17"/>
      <c r="L40" s="17"/>
      <c r="M40" s="17"/>
      <c r="N40" s="17"/>
    </row>
    <row r="41" customFormat="false" ht="15" hidden="false" customHeight="false" outlineLevel="0" collapsed="false">
      <c r="A41" s="25" t="str">
        <f aca="false">Budget!A41</f>
        <v>Finance and admin salaries</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5" t="str">
        <f aca="false">Budget!A42</f>
        <v>Audit and professional fees</v>
      </c>
      <c r="B42" s="11"/>
      <c r="C42" s="11"/>
      <c r="D42" s="11"/>
      <c r="E42" s="11"/>
      <c r="F42" s="11"/>
      <c r="G42" s="11"/>
      <c r="H42" s="11"/>
      <c r="I42" s="11"/>
      <c r="J42" s="11"/>
      <c r="K42" s="11"/>
      <c r="L42" s="11"/>
      <c r="M42" s="11"/>
      <c r="N42" s="18" t="n">
        <f aca="false">SUM(B42:M42)</f>
        <v>0</v>
      </c>
    </row>
    <row r="43" customFormat="false" ht="15" hidden="false" customHeight="false" outlineLevel="0" collapsed="false">
      <c r="A43" s="25" t="str">
        <f aca="false">Budget!A43</f>
        <v>Insurance</v>
      </c>
      <c r="B43" s="11"/>
      <c r="C43" s="11"/>
      <c r="D43" s="11"/>
      <c r="E43" s="11"/>
      <c r="F43" s="11"/>
      <c r="G43" s="11"/>
      <c r="H43" s="11"/>
      <c r="I43" s="11"/>
      <c r="J43" s="11"/>
      <c r="K43" s="11"/>
      <c r="L43" s="11"/>
      <c r="M43" s="11"/>
      <c r="N43" s="18" t="n">
        <f aca="false">SUM(B43:M43)</f>
        <v>0</v>
      </c>
    </row>
    <row r="44" customFormat="false" ht="15" hidden="false" customHeight="false" outlineLevel="0" collapsed="false">
      <c r="A44" s="25" t="str">
        <f aca="false">Budget!A44</f>
        <v>Bank charges</v>
      </c>
      <c r="B44" s="11"/>
      <c r="C44" s="11"/>
      <c r="D44" s="11"/>
      <c r="E44" s="11"/>
      <c r="F44" s="11"/>
      <c r="G44" s="11"/>
      <c r="H44" s="11"/>
      <c r="I44" s="11"/>
      <c r="J44" s="11"/>
      <c r="K44" s="11"/>
      <c r="L44" s="11"/>
      <c r="M44" s="11"/>
      <c r="N44" s="18" t="n">
        <f aca="false">SUM(B44:M44)</f>
        <v>0</v>
      </c>
    </row>
    <row r="45" customFormat="false" ht="15" hidden="false" customHeight="false" outlineLevel="0" collapsed="false">
      <c r="A45" s="19" t="s">
        <v>63</v>
      </c>
      <c r="B45" s="20" t="n">
        <f aca="false">SUM(B41:B44)</f>
        <v>0</v>
      </c>
      <c r="C45" s="20" t="n">
        <f aca="false">SUM(C41:C44)</f>
        <v>0</v>
      </c>
      <c r="D45" s="20" t="n">
        <f aca="false">SUM(D41:D44)</f>
        <v>0</v>
      </c>
      <c r="E45" s="20" t="n">
        <f aca="false">SUM(E41:E44)</f>
        <v>0</v>
      </c>
      <c r="F45" s="20" t="n">
        <f aca="false">SUM(F41:F44)</f>
        <v>0</v>
      </c>
      <c r="G45" s="20" t="n">
        <f aca="false">SUM(G41:G44)</f>
        <v>0</v>
      </c>
      <c r="H45" s="20" t="n">
        <f aca="false">SUM(H41:H44)</f>
        <v>0</v>
      </c>
      <c r="I45" s="20" t="n">
        <f aca="false">SUM(I41:I44)</f>
        <v>0</v>
      </c>
      <c r="J45" s="20" t="n">
        <f aca="false">SUM(J41:J44)</f>
        <v>0</v>
      </c>
      <c r="K45" s="20" t="n">
        <f aca="false">SUM(K41:K44)</f>
        <v>0</v>
      </c>
      <c r="L45" s="20" t="n">
        <f aca="false">SUM(L41:L44)</f>
        <v>0</v>
      </c>
      <c r="M45" s="20" t="n">
        <f aca="false">SUM(M41:M44)</f>
        <v>0</v>
      </c>
      <c r="N45" s="20" t="n">
        <f aca="false">SUM(B45:M45)</f>
        <v>0</v>
      </c>
    </row>
    <row r="47" customFormat="false" ht="15" hidden="false" customHeight="false" outlineLevel="0" collapsed="false">
      <c r="A47" s="16" t="s">
        <v>64</v>
      </c>
      <c r="B47" s="17"/>
      <c r="C47" s="17"/>
      <c r="D47" s="17"/>
      <c r="E47" s="17"/>
      <c r="F47" s="17"/>
      <c r="G47" s="17"/>
      <c r="H47" s="17"/>
      <c r="I47" s="17"/>
      <c r="J47" s="17"/>
      <c r="K47" s="17"/>
      <c r="L47" s="17"/>
      <c r="M47" s="17"/>
      <c r="N47" s="17"/>
    </row>
    <row r="48" customFormat="false" ht="15" hidden="false" customHeight="false" outlineLevel="0" collapsed="false">
      <c r="A48" s="25" t="str">
        <f aca="false">Budget!A48</f>
        <v>Training and development</v>
      </c>
      <c r="B48" s="11"/>
      <c r="C48" s="11"/>
      <c r="D48" s="11"/>
      <c r="E48" s="11"/>
      <c r="F48" s="11"/>
      <c r="G48" s="11"/>
      <c r="H48" s="11"/>
      <c r="I48" s="11"/>
      <c r="J48" s="11"/>
      <c r="K48" s="11"/>
      <c r="L48" s="11"/>
      <c r="M48" s="11"/>
      <c r="N48" s="18" t="n">
        <f aca="false">SUM(B48:M48)</f>
        <v>0</v>
      </c>
    </row>
    <row r="49" customFormat="false" ht="15" hidden="false" customHeight="false" outlineLevel="0" collapsed="false">
      <c r="A49" s="25" t="str">
        <f aca="false">Budget!A49</f>
        <v>Recruitment</v>
      </c>
      <c r="B49" s="11"/>
      <c r="C49" s="11"/>
      <c r="D49" s="11"/>
      <c r="E49" s="11"/>
      <c r="F49" s="11"/>
      <c r="G49" s="11"/>
      <c r="H49" s="11"/>
      <c r="I49" s="11"/>
      <c r="J49" s="11"/>
      <c r="K49" s="11"/>
      <c r="L49" s="11"/>
      <c r="M49" s="11"/>
      <c r="N49" s="18" t="n">
        <f aca="false">SUM(B49:M49)</f>
        <v>0</v>
      </c>
    </row>
    <row r="50" customFormat="false" ht="15" hidden="false" customHeight="false" outlineLevel="0" collapsed="false">
      <c r="A50" s="25" t="str">
        <f aca="false">Budget!A50</f>
        <v>Staff welfare and HMO</v>
      </c>
      <c r="B50" s="11"/>
      <c r="C50" s="11"/>
      <c r="D50" s="11"/>
      <c r="E50" s="11"/>
      <c r="F50" s="11"/>
      <c r="G50" s="11"/>
      <c r="H50" s="11"/>
      <c r="I50" s="11"/>
      <c r="J50" s="11"/>
      <c r="K50" s="11"/>
      <c r="L50" s="11"/>
      <c r="M50" s="11"/>
      <c r="N50" s="18" t="n">
        <f aca="false">SUM(B50:M50)</f>
        <v>0</v>
      </c>
    </row>
    <row r="51" customFormat="false" ht="15" hidden="false" customHeight="false" outlineLevel="0" collapsed="false">
      <c r="A51" s="25" t="str">
        <f aca="false">Budget!A51</f>
        <v>Pension contributions</v>
      </c>
      <c r="B51" s="11"/>
      <c r="C51" s="11"/>
      <c r="D51" s="11"/>
      <c r="E51" s="11"/>
      <c r="F51" s="11"/>
      <c r="G51" s="11"/>
      <c r="H51" s="11"/>
      <c r="I51" s="11"/>
      <c r="J51" s="11"/>
      <c r="K51" s="11"/>
      <c r="L51" s="11"/>
      <c r="M51" s="11"/>
      <c r="N51" s="18" t="n">
        <f aca="false">SUM(B51:M51)</f>
        <v>0</v>
      </c>
    </row>
    <row r="52" customFormat="false" ht="15" hidden="false" customHeight="false" outlineLevel="0" collapsed="false">
      <c r="A52" s="19" t="s">
        <v>69</v>
      </c>
      <c r="B52" s="20" t="n">
        <f aca="false">SUM(B48:B51)</f>
        <v>0</v>
      </c>
      <c r="C52" s="20" t="n">
        <f aca="false">SUM(C48:C51)</f>
        <v>0</v>
      </c>
      <c r="D52" s="20" t="n">
        <f aca="false">SUM(D48:D51)</f>
        <v>0</v>
      </c>
      <c r="E52" s="20" t="n">
        <f aca="false">SUM(E48:E51)</f>
        <v>0</v>
      </c>
      <c r="F52" s="20" t="n">
        <f aca="false">SUM(F48:F51)</f>
        <v>0</v>
      </c>
      <c r="G52" s="20" t="n">
        <f aca="false">SUM(G48:G51)</f>
        <v>0</v>
      </c>
      <c r="H52" s="20" t="n">
        <f aca="false">SUM(H48:H51)</f>
        <v>0</v>
      </c>
      <c r="I52" s="20" t="n">
        <f aca="false">SUM(I48:I51)</f>
        <v>0</v>
      </c>
      <c r="J52" s="20" t="n">
        <f aca="false">SUM(J48:J51)</f>
        <v>0</v>
      </c>
      <c r="K52" s="20" t="n">
        <f aca="false">SUM(K48:K51)</f>
        <v>0</v>
      </c>
      <c r="L52" s="20" t="n">
        <f aca="false">SUM(L48:L51)</f>
        <v>0</v>
      </c>
      <c r="M52" s="20" t="n">
        <f aca="false">SUM(M48:M51)</f>
        <v>0</v>
      </c>
      <c r="N52" s="20" t="n">
        <f aca="false">SUM(B52:M52)</f>
        <v>0</v>
      </c>
    </row>
    <row r="54" customFormat="false" ht="15" hidden="false" customHeight="false" outlineLevel="0" collapsed="false">
      <c r="A54" s="16" t="s">
        <v>70</v>
      </c>
      <c r="B54" s="17"/>
      <c r="C54" s="17"/>
      <c r="D54" s="17"/>
      <c r="E54" s="17"/>
      <c r="F54" s="17"/>
      <c r="G54" s="17"/>
      <c r="H54" s="17"/>
      <c r="I54" s="17"/>
      <c r="J54" s="17"/>
      <c r="K54" s="17"/>
      <c r="L54" s="17"/>
      <c r="M54" s="17"/>
      <c r="N54" s="17"/>
    </row>
    <row r="55" customFormat="false" ht="15" hidden="false" customHeight="false" outlineLevel="0" collapsed="false">
      <c r="A55" s="25" t="str">
        <f aca="false">Budget!A55</f>
        <v>Regulatory and licence fees</v>
      </c>
      <c r="B55" s="11"/>
      <c r="C55" s="11"/>
      <c r="D55" s="11"/>
      <c r="E55" s="11"/>
      <c r="F55" s="11"/>
      <c r="G55" s="11"/>
      <c r="H55" s="11"/>
      <c r="I55" s="11"/>
      <c r="J55" s="11"/>
      <c r="K55" s="11"/>
      <c r="L55" s="11"/>
      <c r="M55" s="11"/>
      <c r="N55" s="18" t="n">
        <f aca="false">SUM(B55:M55)</f>
        <v>0</v>
      </c>
    </row>
    <row r="56" customFormat="false" ht="15" hidden="false" customHeight="false" outlineLevel="0" collapsed="false">
      <c r="A56" s="25" t="str">
        <f aca="false">Budget!A56</f>
        <v>Taxes, levies and permits</v>
      </c>
      <c r="B56" s="11"/>
      <c r="C56" s="11"/>
      <c r="D56" s="11"/>
      <c r="E56" s="11"/>
      <c r="F56" s="11"/>
      <c r="G56" s="11"/>
      <c r="H56" s="11"/>
      <c r="I56" s="11"/>
      <c r="J56" s="11"/>
      <c r="K56" s="11"/>
      <c r="L56" s="11"/>
      <c r="M56" s="11"/>
      <c r="N56" s="18" t="n">
        <f aca="false">SUM(B56:M56)</f>
        <v>0</v>
      </c>
    </row>
    <row r="57" customFormat="false" ht="15" hidden="false" customHeight="false" outlineLevel="0" collapsed="false">
      <c r="A57" s="19" t="s">
        <v>73</v>
      </c>
      <c r="B57" s="20" t="n">
        <f aca="false">SUM(B55:B56)</f>
        <v>0</v>
      </c>
      <c r="C57" s="20" t="n">
        <f aca="false">SUM(C55:C56)</f>
        <v>0</v>
      </c>
      <c r="D57" s="20" t="n">
        <f aca="false">SUM(D55:D56)</f>
        <v>0</v>
      </c>
      <c r="E57" s="20" t="n">
        <f aca="false">SUM(E55:E56)</f>
        <v>0</v>
      </c>
      <c r="F57" s="20" t="n">
        <f aca="false">SUM(F55:F56)</f>
        <v>0</v>
      </c>
      <c r="G57" s="20" t="n">
        <f aca="false">SUM(G55:G56)</f>
        <v>0</v>
      </c>
      <c r="H57" s="20" t="n">
        <f aca="false">SUM(H55:H56)</f>
        <v>0</v>
      </c>
      <c r="I57" s="20" t="n">
        <f aca="false">SUM(I55:I56)</f>
        <v>0</v>
      </c>
      <c r="J57" s="20" t="n">
        <f aca="false">SUM(J55:J56)</f>
        <v>0</v>
      </c>
      <c r="K57" s="20" t="n">
        <f aca="false">SUM(K55:K56)</f>
        <v>0</v>
      </c>
      <c r="L57" s="20" t="n">
        <f aca="false">SUM(L55:L56)</f>
        <v>0</v>
      </c>
      <c r="M57" s="20" t="n">
        <f aca="false">SUM(M55:M56)</f>
        <v>0</v>
      </c>
      <c r="N57" s="20" t="n">
        <f aca="false">SUM(B57:M57)</f>
        <v>0</v>
      </c>
    </row>
    <row r="59" customFormat="false" ht="15" hidden="false" customHeight="false" outlineLevel="0" collapsed="false">
      <c r="A59" s="19" t="s">
        <v>74</v>
      </c>
      <c r="B59" s="20" t="n">
        <f aca="false">B24+B31+B38+B45+B52+B57</f>
        <v>0</v>
      </c>
      <c r="C59" s="20" t="n">
        <f aca="false">C24+C31+C38+C45+C52+C57</f>
        <v>0</v>
      </c>
      <c r="D59" s="20" t="n">
        <f aca="false">D24+D31+D38+D45+D52+D57</f>
        <v>0</v>
      </c>
      <c r="E59" s="20" t="n">
        <f aca="false">E24+E31+E38+E45+E52+E57</f>
        <v>0</v>
      </c>
      <c r="F59" s="20" t="n">
        <f aca="false">F24+F31+F38+F45+F52+F57</f>
        <v>0</v>
      </c>
      <c r="G59" s="20" t="n">
        <f aca="false">G24+G31+G38+G45+G52+G57</f>
        <v>0</v>
      </c>
      <c r="H59" s="20" t="n">
        <f aca="false">H24+H31+H38+H45+H52+H57</f>
        <v>0</v>
      </c>
      <c r="I59" s="20" t="n">
        <f aca="false">I24+I31+I38+I45+I52+I57</f>
        <v>0</v>
      </c>
      <c r="J59" s="20" t="n">
        <f aca="false">J24+J31+J38+J45+J52+J57</f>
        <v>0</v>
      </c>
      <c r="K59" s="20" t="n">
        <f aca="false">K24+K31+K38+K45+K52+K57</f>
        <v>0</v>
      </c>
      <c r="L59" s="20" t="n">
        <f aca="false">L24+L31+L38+L45+L52+L57</f>
        <v>0</v>
      </c>
      <c r="M59" s="20" t="n">
        <f aca="false">M24+M31+M38+M45+M52+M57</f>
        <v>0</v>
      </c>
      <c r="N59" s="20" t="n">
        <f aca="false">SUM(B59:M59)</f>
        <v>0</v>
      </c>
    </row>
    <row r="61" customFormat="false" ht="15" hidden="false" customHeight="false" outlineLevel="0" collapsed="false">
      <c r="A61" s="19" t="s">
        <v>75</v>
      </c>
      <c r="B61" s="20" t="n">
        <f aca="false">B16-B59</f>
        <v>0</v>
      </c>
      <c r="C61" s="20" t="n">
        <f aca="false">C16-C59</f>
        <v>0</v>
      </c>
      <c r="D61" s="20" t="n">
        <f aca="false">D16-D59</f>
        <v>0</v>
      </c>
      <c r="E61" s="20" t="n">
        <f aca="false">E16-E59</f>
        <v>0</v>
      </c>
      <c r="F61" s="20" t="n">
        <f aca="false">F16-F59</f>
        <v>0</v>
      </c>
      <c r="G61" s="20" t="n">
        <f aca="false">G16-G59</f>
        <v>0</v>
      </c>
      <c r="H61" s="20" t="n">
        <f aca="false">H16-H59</f>
        <v>0</v>
      </c>
      <c r="I61" s="20" t="n">
        <f aca="false">I16-I59</f>
        <v>0</v>
      </c>
      <c r="J61" s="20" t="n">
        <f aca="false">J16-J59</f>
        <v>0</v>
      </c>
      <c r="K61" s="20" t="n">
        <f aca="false">K16-K59</f>
        <v>0</v>
      </c>
      <c r="L61" s="20" t="n">
        <f aca="false">L16-L59</f>
        <v>0</v>
      </c>
      <c r="M61" s="20" t="n">
        <f aca="false">M16-M59</f>
        <v>0</v>
      </c>
      <c r="N61" s="20" t="n">
        <f aca="false">SUM(B61:M61)</f>
        <v>0</v>
      </c>
    </row>
    <row r="62" customFormat="false" ht="15" hidden="false" customHeight="false" outlineLevel="0" collapsed="false">
      <c r="A62" s="21" t="s">
        <v>76</v>
      </c>
      <c r="B62" s="22" t="n">
        <f aca="false">IFERROR(B61/B9,0)</f>
        <v>0</v>
      </c>
      <c r="C62" s="22" t="n">
        <f aca="false">IFERROR(C61/C9,0)</f>
        <v>0</v>
      </c>
      <c r="D62" s="22" t="n">
        <f aca="false">IFERROR(D61/D9,0)</f>
        <v>0</v>
      </c>
      <c r="E62" s="22" t="n">
        <f aca="false">IFERROR(E61/E9,0)</f>
        <v>0</v>
      </c>
      <c r="F62" s="22" t="n">
        <f aca="false">IFERROR(F61/F9,0)</f>
        <v>0</v>
      </c>
      <c r="G62" s="22" t="n">
        <f aca="false">IFERROR(G61/G9,0)</f>
        <v>0</v>
      </c>
      <c r="H62" s="22" t="n">
        <f aca="false">IFERROR(H61/H9,0)</f>
        <v>0</v>
      </c>
      <c r="I62" s="22" t="n">
        <f aca="false">IFERROR(I61/I9,0)</f>
        <v>0</v>
      </c>
      <c r="J62" s="22" t="n">
        <f aca="false">IFERROR(J61/J9,0)</f>
        <v>0</v>
      </c>
      <c r="K62" s="22" t="n">
        <f aca="false">IFERROR(K61/K9,0)</f>
        <v>0</v>
      </c>
      <c r="L62" s="22" t="n">
        <f aca="false">IFERROR(L61/L9,0)</f>
        <v>0</v>
      </c>
      <c r="M62" s="22" t="n">
        <f aca="false">IFERROR(M61/M9,0)</f>
        <v>0</v>
      </c>
      <c r="N62" s="22" t="n">
        <f aca="false">IFERROR(N61/N9,0)</f>
        <v>0</v>
      </c>
    </row>
    <row r="64" customFormat="false" ht="15" hidden="false" customHeight="false" outlineLevel="0" collapsed="false">
      <c r="A64" s="16" t="s">
        <v>77</v>
      </c>
      <c r="B64" s="17"/>
      <c r="C64" s="17"/>
      <c r="D64" s="17"/>
      <c r="E64" s="17"/>
      <c r="F64" s="17"/>
      <c r="G64" s="17"/>
      <c r="H64" s="17"/>
      <c r="I64" s="17"/>
      <c r="J64" s="17"/>
      <c r="K64" s="17"/>
      <c r="L64" s="17"/>
      <c r="M64" s="17"/>
      <c r="N64" s="17"/>
    </row>
    <row r="65" customFormat="false" ht="15" hidden="false" customHeight="false" outlineLevel="0" collapsed="false">
      <c r="A65" s="21" t="s">
        <v>78</v>
      </c>
      <c r="B65" s="23" t="n">
        <f aca="false">Setup!$B$5</f>
        <v>58500000</v>
      </c>
      <c r="C65" s="24" t="n">
        <f aca="false">B68</f>
        <v>58500000</v>
      </c>
      <c r="D65" s="24" t="n">
        <f aca="false">C68</f>
        <v>58500000</v>
      </c>
      <c r="E65" s="24" t="n">
        <f aca="false">D68</f>
        <v>58500000</v>
      </c>
      <c r="F65" s="24" t="n">
        <f aca="false">E68</f>
        <v>58500000</v>
      </c>
      <c r="G65" s="24" t="n">
        <f aca="false">F68</f>
        <v>58500000</v>
      </c>
      <c r="H65" s="24" t="n">
        <f aca="false">G68</f>
        <v>58500000</v>
      </c>
      <c r="I65" s="24" t="n">
        <f aca="false">H68</f>
        <v>58500000</v>
      </c>
      <c r="J65" s="24" t="n">
        <f aca="false">I68</f>
        <v>58500000</v>
      </c>
      <c r="K65" s="24" t="n">
        <f aca="false">J68</f>
        <v>58500000</v>
      </c>
      <c r="L65" s="24" t="n">
        <f aca="false">K68</f>
        <v>58500000</v>
      </c>
      <c r="M65" s="24" t="n">
        <f aca="false">L68</f>
        <v>58500000</v>
      </c>
      <c r="N65" s="24" t="n">
        <f aca="false">B65</f>
        <v>58500000</v>
      </c>
    </row>
    <row r="66" customFormat="false" ht="15" hidden="false" customHeight="false" outlineLevel="0" collapsed="false">
      <c r="A66" s="21" t="s">
        <v>79</v>
      </c>
      <c r="B66" s="11"/>
      <c r="C66" s="11"/>
      <c r="D66" s="11"/>
      <c r="E66" s="11"/>
      <c r="F66" s="11"/>
      <c r="G66" s="11"/>
      <c r="H66" s="11"/>
      <c r="I66" s="11"/>
      <c r="J66" s="11"/>
      <c r="K66" s="11"/>
      <c r="L66" s="11"/>
      <c r="M66" s="11"/>
      <c r="N66" s="18" t="n">
        <f aca="false">SUM(B66:M66)</f>
        <v>0</v>
      </c>
    </row>
    <row r="67" customFormat="false" ht="15" hidden="false" customHeight="false" outlineLevel="0" collapsed="false">
      <c r="A67" s="21" t="s">
        <v>80</v>
      </c>
      <c r="B67" s="11"/>
      <c r="C67" s="11"/>
      <c r="D67" s="11"/>
      <c r="E67" s="11"/>
      <c r="F67" s="11"/>
      <c r="G67" s="11"/>
      <c r="H67" s="11"/>
      <c r="I67" s="11"/>
      <c r="J67" s="11"/>
      <c r="K67" s="11"/>
      <c r="L67" s="11"/>
      <c r="M67" s="11"/>
      <c r="N67" s="18" t="n">
        <f aca="false">SUM(B67:M67)</f>
        <v>0</v>
      </c>
    </row>
    <row r="68" customFormat="false" ht="15" hidden="false" customHeight="false" outlineLevel="0" collapsed="false">
      <c r="A68" s="7" t="s">
        <v>81</v>
      </c>
      <c r="B68" s="18" t="n">
        <f aca="false">B65+B61+B66-B67</f>
        <v>58500000</v>
      </c>
      <c r="C68" s="18" t="n">
        <f aca="false">C65+C61+C66-C67</f>
        <v>58500000</v>
      </c>
      <c r="D68" s="18" t="n">
        <f aca="false">D65+D61+D66-D67</f>
        <v>58500000</v>
      </c>
      <c r="E68" s="18" t="n">
        <f aca="false">E65+E61+E66-E67</f>
        <v>58500000</v>
      </c>
      <c r="F68" s="18" t="n">
        <f aca="false">F65+F61+F66-F67</f>
        <v>58500000</v>
      </c>
      <c r="G68" s="18" t="n">
        <f aca="false">G65+G61+G66-G67</f>
        <v>58500000</v>
      </c>
      <c r="H68" s="18" t="n">
        <f aca="false">H65+H61+H66-H67</f>
        <v>58500000</v>
      </c>
      <c r="I68" s="18" t="n">
        <f aca="false">I65+I61+I66-I67</f>
        <v>58500000</v>
      </c>
      <c r="J68" s="18" t="n">
        <f aca="false">J65+J61+J66-J67</f>
        <v>58500000</v>
      </c>
      <c r="K68" s="18" t="n">
        <f aca="false">K65+K61+K66-K67</f>
        <v>58500000</v>
      </c>
      <c r="L68" s="18" t="n">
        <f aca="false">L65+L61+L66-L67</f>
        <v>58500000</v>
      </c>
      <c r="M68" s="18" t="n">
        <f aca="false">M65+M61+M66-M67</f>
        <v>58500000</v>
      </c>
      <c r="N68" s="18" t="n">
        <f aca="false">M68</f>
        <v>58500000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&amp;CLarge Company (Departmental)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83</v>
      </c>
      <c r="B3" s="8" t="n">
        <v>1</v>
      </c>
      <c r="C3" s="26" t="n">
        <f aca="false">INDEX(Budget!$B$4:$M$4,1,$B$3)</f>
        <v>46388</v>
      </c>
    </row>
    <row r="4" customFormat="false" ht="15" hidden="false" customHeight="false" outlineLevel="0" collapsed="false">
      <c r="A4" s="12" t="s">
        <v>84</v>
      </c>
    </row>
    <row r="6" customFormat="false" ht="15" hidden="false" customHeight="false" outlineLevel="0" collapsed="false">
      <c r="A6" s="13" t="s">
        <v>26</v>
      </c>
      <c r="B6" s="15" t="s">
        <v>85</v>
      </c>
      <c r="C6" s="15" t="s">
        <v>86</v>
      </c>
      <c r="D6" s="15" t="s">
        <v>87</v>
      </c>
      <c r="E6" s="15" t="s">
        <v>88</v>
      </c>
      <c r="F6" s="15" t="s">
        <v>89</v>
      </c>
      <c r="G6" s="15" t="s">
        <v>90</v>
      </c>
      <c r="H6" s="15" t="s">
        <v>87</v>
      </c>
      <c r="I6" s="15" t="s">
        <v>88</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Product revenue</v>
      </c>
      <c r="B8" s="23" t="n">
        <f aca="false">Budget!N6</f>
        <v>540000000</v>
      </c>
      <c r="C8" s="23" t="n">
        <f aca="false">Actuals!N6</f>
        <v>0</v>
      </c>
      <c r="D8" s="24" t="n">
        <f aca="false">C8-B8</f>
        <v>-540000000</v>
      </c>
      <c r="E8" s="22" t="n">
        <f aca="false">IFERROR(D8/ABS(B8),0)</f>
        <v>-1</v>
      </c>
      <c r="F8" s="23" t="n">
        <f aca="false">INDEX(Budget!$B6:$M6,1,$B$3)</f>
        <v>45000000</v>
      </c>
      <c r="G8" s="23" t="n">
        <f aca="false">INDEX(Actuals!$B6:$M6,1,$B$3)</f>
        <v>0</v>
      </c>
      <c r="H8" s="24" t="n">
        <f aca="false">G8-F8</f>
        <v>-45000000</v>
      </c>
      <c r="I8" s="22" t="n">
        <f aca="false">IFERROR(H8/ABS(F8),0)</f>
        <v>-1</v>
      </c>
    </row>
    <row r="9" customFormat="false" ht="15" hidden="false" customHeight="false" outlineLevel="0" collapsed="false">
      <c r="A9" s="25" t="str">
        <f aca="false">Budget!A7</f>
        <v>Service revenue</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Other income</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540000000</v>
      </c>
      <c r="C11" s="27" t="n">
        <f aca="false">Actuals!N9</f>
        <v>0</v>
      </c>
      <c r="D11" s="20" t="n">
        <f aca="false">C11-B11</f>
        <v>-540000000</v>
      </c>
      <c r="E11" s="28" t="n">
        <f aca="false">IFERROR(D11/ABS(B11),0)</f>
        <v>-1</v>
      </c>
      <c r="F11" s="27" t="n">
        <f aca="false">INDEX(Budget!$B9:$M9,1,$B$3)</f>
        <v>45000000</v>
      </c>
      <c r="G11" s="27" t="n">
        <f aca="false">INDEX(Actuals!$B9:$M9,1,$B$3)</f>
        <v>0</v>
      </c>
      <c r="H11" s="20" t="n">
        <f aca="false">G11-F11</f>
        <v>-45000000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Materials and inputs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Production labour</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Logistics and distribution</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19" t="s">
        <v>37</v>
      </c>
      <c r="B16" s="27" t="n">
        <f aca="false">Budget!N15</f>
        <v>0</v>
      </c>
      <c r="C16" s="27" t="n">
        <f aca="false">Actuals!N15</f>
        <v>0</v>
      </c>
      <c r="D16" s="20" t="n">
        <f aca="false">B16-C16</f>
        <v>0</v>
      </c>
      <c r="E16" s="28" t="n">
        <f aca="false">IFERROR(D16/ABS(B16),0)</f>
        <v>0</v>
      </c>
      <c r="F16" s="27" t="n">
        <f aca="false">INDEX(Budget!$B15:$M15,1,$B$3)</f>
        <v>0</v>
      </c>
      <c r="G16" s="27" t="n">
        <f aca="false">INDEX(Actuals!$B15:$M15,1,$B$3)</f>
        <v>0</v>
      </c>
      <c r="H16" s="20" t="n">
        <f aca="false">F16-G16</f>
        <v>0</v>
      </c>
      <c r="I16" s="28" t="n">
        <f aca="false">IFERROR(H16/ABS(F16),0)</f>
        <v>0</v>
      </c>
    </row>
    <row r="17" customFormat="false" ht="15" hidden="false" customHeight="false" outlineLevel="0" collapsed="false">
      <c r="A17" s="19" t="s">
        <v>38</v>
      </c>
      <c r="B17" s="27" t="n">
        <f aca="false">Budget!N16</f>
        <v>540000000</v>
      </c>
      <c r="C17" s="27" t="n">
        <f aca="false">Actuals!N16</f>
        <v>0</v>
      </c>
      <c r="D17" s="20" t="n">
        <f aca="false">C17-B17</f>
        <v>-540000000</v>
      </c>
      <c r="E17" s="28" t="n">
        <f aca="false">IFERROR(D17/ABS(B17),0)</f>
        <v>-1</v>
      </c>
      <c r="F17" s="27" t="n">
        <f aca="false">INDEX(Budget!$B16:$M16,1,$B$3)</f>
        <v>45000000</v>
      </c>
      <c r="G17" s="27" t="n">
        <f aca="false">INDEX(Actuals!$B16:$M16,1,$B$3)</f>
        <v>0</v>
      </c>
      <c r="H17" s="20" t="n">
        <f aca="false">G17-F17</f>
        <v>-45000000</v>
      </c>
      <c r="I17" s="28" t="n">
        <f aca="false">IFERROR(H17/ABS(F17),0)</f>
        <v>-1</v>
      </c>
    </row>
    <row r="18" customFormat="false" ht="15" hidden="false" customHeight="false" outlineLevel="0" collapsed="false">
      <c r="A18" s="16" t="s">
        <v>40</v>
      </c>
      <c r="B18" s="17"/>
      <c r="C18" s="17"/>
      <c r="D18" s="17"/>
      <c r="E18" s="17"/>
      <c r="F18" s="17"/>
      <c r="G18" s="17"/>
      <c r="H18" s="17"/>
      <c r="I18" s="17"/>
    </row>
    <row r="19" customFormat="false" ht="15" hidden="false" customHeight="false" outlineLevel="0" collapsed="false">
      <c r="A19" s="25" t="str">
        <f aca="false">Budget!A20</f>
        <v>Operations salaries</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Facilities rent</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Utilities and power</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Maintenance</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19" t="s">
        <v>45</v>
      </c>
      <c r="B23" s="27" t="n">
        <f aca="false">Budget!N24</f>
        <v>0</v>
      </c>
      <c r="C23" s="27" t="n">
        <f aca="false">Actuals!N24</f>
        <v>0</v>
      </c>
      <c r="D23" s="20" t="n">
        <f aca="false">B23-C23</f>
        <v>0</v>
      </c>
      <c r="E23" s="28" t="n">
        <f aca="false">IFERROR(D23/ABS(B23),0)</f>
        <v>0</v>
      </c>
      <c r="F23" s="27" t="n">
        <f aca="false">INDEX(Budget!$B24:$M24,1,$B$3)</f>
        <v>0</v>
      </c>
      <c r="G23" s="27" t="n">
        <f aca="false">INDEX(Actuals!$B24:$M24,1,$B$3)</f>
        <v>0</v>
      </c>
      <c r="H23" s="20" t="n">
        <f aca="false">F23-G23</f>
        <v>0</v>
      </c>
      <c r="I23" s="28" t="n">
        <f aca="false">IFERROR(H23/ABS(F23),0)</f>
        <v>0</v>
      </c>
    </row>
    <row r="24" customFormat="false" ht="15" hidden="false" customHeight="false" outlineLevel="0" collapsed="false">
      <c r="A24" s="16" t="s">
        <v>46</v>
      </c>
      <c r="B24" s="17"/>
      <c r="C24" s="17"/>
      <c r="D24" s="17"/>
      <c r="E24" s="17"/>
      <c r="F24" s="17"/>
      <c r="G24" s="17"/>
      <c r="H24" s="17"/>
      <c r="I24" s="17"/>
    </row>
    <row r="25" customFormat="false" ht="15" hidden="false" customHeight="false" outlineLevel="0" collapsed="false">
      <c r="A25" s="25" t="str">
        <f aca="false">Budget!A27</f>
        <v>Sales and marketing salaries</v>
      </c>
      <c r="B25" s="23" t="n">
        <f aca="false">Budget!N27</f>
        <v>0</v>
      </c>
      <c r="C25" s="23" t="n">
        <f aca="false">Actuals!N27</f>
        <v>0</v>
      </c>
      <c r="D25" s="24" t="n">
        <f aca="false">B25-C25</f>
        <v>0</v>
      </c>
      <c r="E25" s="22" t="n">
        <f aca="false">IFERROR(D25/ABS(B25),0)</f>
        <v>0</v>
      </c>
      <c r="F25" s="23" t="n">
        <f aca="false">INDEX(Budget!$B27:$M27,1,$B$3)</f>
        <v>0</v>
      </c>
      <c r="G25" s="23" t="n">
        <f aca="false">INDEX(Actuals!$B27:$M27,1,$B$3)</f>
        <v>0</v>
      </c>
      <c r="H25" s="24" t="n">
        <f aca="false">F25-G25</f>
        <v>0</v>
      </c>
      <c r="I25" s="22" t="n">
        <f aca="false">IFERROR(H25/ABS(F25),0)</f>
        <v>0</v>
      </c>
    </row>
    <row r="26" customFormat="false" ht="15" hidden="false" customHeight="false" outlineLevel="0" collapsed="false">
      <c r="A26" s="25" t="str">
        <f aca="false">Budget!A28</f>
        <v>Advertising and media</v>
      </c>
      <c r="B26" s="23" t="n">
        <f aca="false">Budget!N28</f>
        <v>0</v>
      </c>
      <c r="C26" s="23" t="n">
        <f aca="false">Actuals!N28</f>
        <v>0</v>
      </c>
      <c r="D26" s="24" t="n">
        <f aca="false">B26-C26</f>
        <v>0</v>
      </c>
      <c r="E26" s="22" t="n">
        <f aca="false">IFERROR(D26/ABS(B26),0)</f>
        <v>0</v>
      </c>
      <c r="F26" s="23" t="n">
        <f aca="false">INDEX(Budget!$B28:$M28,1,$B$3)</f>
        <v>0</v>
      </c>
      <c r="G26" s="23" t="n">
        <f aca="false">INDEX(Actuals!$B28:$M28,1,$B$3)</f>
        <v>0</v>
      </c>
      <c r="H26" s="24" t="n">
        <f aca="false">F26-G26</f>
        <v>0</v>
      </c>
      <c r="I26" s="22" t="n">
        <f aca="false">IFERROR(H26/ABS(F26),0)</f>
        <v>0</v>
      </c>
    </row>
    <row r="27" customFormat="false" ht="15" hidden="false" customHeight="false" outlineLevel="0" collapsed="false">
      <c r="A27" s="25" t="str">
        <f aca="false">Budget!A29</f>
        <v>Sales commissions</v>
      </c>
      <c r="B27" s="23" t="n">
        <f aca="false">Budget!N29</f>
        <v>0</v>
      </c>
      <c r="C27" s="23" t="n">
        <f aca="false">Actuals!N29</f>
        <v>0</v>
      </c>
      <c r="D27" s="24" t="n">
        <f aca="false">B27-C27</f>
        <v>0</v>
      </c>
      <c r="E27" s="22" t="n">
        <f aca="false">IFERROR(D27/ABS(B27),0)</f>
        <v>0</v>
      </c>
      <c r="F27" s="23" t="n">
        <f aca="false">INDEX(Budget!$B29:$M29,1,$B$3)</f>
        <v>0</v>
      </c>
      <c r="G27" s="23" t="n">
        <f aca="false">INDEX(Actuals!$B29:$M29,1,$B$3)</f>
        <v>0</v>
      </c>
      <c r="H27" s="24" t="n">
        <f aca="false">F27-G27</f>
        <v>0</v>
      </c>
      <c r="I27" s="22" t="n">
        <f aca="false">IFERROR(H27/ABS(F27),0)</f>
        <v>0</v>
      </c>
    </row>
    <row r="28" customFormat="false" ht="15" hidden="false" customHeight="false" outlineLevel="0" collapsed="false">
      <c r="A28" s="25" t="str">
        <f aca="false">Budget!A30</f>
        <v>Events and sponsorships</v>
      </c>
      <c r="B28" s="23" t="n">
        <f aca="false">Budget!N30</f>
        <v>0</v>
      </c>
      <c r="C28" s="23" t="n">
        <f aca="false">Actuals!N30</f>
        <v>0</v>
      </c>
      <c r="D28" s="24" t="n">
        <f aca="false">B28-C28</f>
        <v>0</v>
      </c>
      <c r="E28" s="22" t="n">
        <f aca="false">IFERROR(D28/ABS(B28),0)</f>
        <v>0</v>
      </c>
      <c r="F28" s="23" t="n">
        <f aca="false">INDEX(Budget!$B30:$M30,1,$B$3)</f>
        <v>0</v>
      </c>
      <c r="G28" s="23" t="n">
        <f aca="false">INDEX(Actuals!$B30:$M30,1,$B$3)</f>
        <v>0</v>
      </c>
      <c r="H28" s="24" t="n">
        <f aca="false">F28-G28</f>
        <v>0</v>
      </c>
      <c r="I28" s="22" t="n">
        <f aca="false">IFERROR(H28/ABS(F28),0)</f>
        <v>0</v>
      </c>
    </row>
    <row r="29" customFormat="false" ht="15" hidden="false" customHeight="false" outlineLevel="0" collapsed="false">
      <c r="A29" s="19" t="s">
        <v>51</v>
      </c>
      <c r="B29" s="27" t="n">
        <f aca="false">Budget!N31</f>
        <v>0</v>
      </c>
      <c r="C29" s="27" t="n">
        <f aca="false">Actuals!N31</f>
        <v>0</v>
      </c>
      <c r="D29" s="20" t="n">
        <f aca="false">B29-C29</f>
        <v>0</v>
      </c>
      <c r="E29" s="28" t="n">
        <f aca="false">IFERROR(D29/ABS(B29),0)</f>
        <v>0</v>
      </c>
      <c r="F29" s="27" t="n">
        <f aca="false">INDEX(Budget!$B31:$M31,1,$B$3)</f>
        <v>0</v>
      </c>
      <c r="G29" s="27" t="n">
        <f aca="false">INDEX(Actuals!$B31:$M31,1,$B$3)</f>
        <v>0</v>
      </c>
      <c r="H29" s="20" t="n">
        <f aca="false">F29-G29</f>
        <v>0</v>
      </c>
      <c r="I29" s="28" t="n">
        <f aca="false">IFERROR(H29/ABS(F29),0)</f>
        <v>0</v>
      </c>
    </row>
    <row r="30" customFormat="false" ht="15" hidden="false" customHeight="false" outlineLevel="0" collapsed="false">
      <c r="A30" s="16" t="s">
        <v>52</v>
      </c>
      <c r="B30" s="17"/>
      <c r="C30" s="17"/>
      <c r="D30" s="17"/>
      <c r="E30" s="17"/>
      <c r="F30" s="17"/>
      <c r="G30" s="17"/>
      <c r="H30" s="17"/>
      <c r="I30" s="17"/>
    </row>
    <row r="31" customFormat="false" ht="15" hidden="false" customHeight="false" outlineLevel="0" collapsed="false">
      <c r="A31" s="25" t="str">
        <f aca="false">Budget!A34</f>
        <v>Technology salaries</v>
      </c>
      <c r="B31" s="23" t="n">
        <f aca="false">Budget!N34</f>
        <v>0</v>
      </c>
      <c r="C31" s="23" t="n">
        <f aca="false">Actuals!N34</f>
        <v>0</v>
      </c>
      <c r="D31" s="24" t="n">
        <f aca="false">B31-C31</f>
        <v>0</v>
      </c>
      <c r="E31" s="22" t="n">
        <f aca="false">IFERROR(D31/ABS(B31),0)</f>
        <v>0</v>
      </c>
      <c r="F31" s="23" t="n">
        <f aca="false">INDEX(Budget!$B34:$M34,1,$B$3)</f>
        <v>0</v>
      </c>
      <c r="G31" s="23" t="n">
        <f aca="false">INDEX(Actuals!$B34:$M34,1,$B$3)</f>
        <v>0</v>
      </c>
      <c r="H31" s="24" t="n">
        <f aca="false">F31-G31</f>
        <v>0</v>
      </c>
      <c r="I31" s="22" t="n">
        <f aca="false">IFERROR(H31/ABS(F31),0)</f>
        <v>0</v>
      </c>
    </row>
    <row r="32" customFormat="false" ht="15" hidden="false" customHeight="false" outlineLevel="0" collapsed="false">
      <c r="A32" s="25" t="str">
        <f aca="false">Budget!A35</f>
        <v>Software licences</v>
      </c>
      <c r="B32" s="23" t="n">
        <f aca="false">Budget!N35</f>
        <v>0</v>
      </c>
      <c r="C32" s="23" t="n">
        <f aca="false">Actuals!N35</f>
        <v>0</v>
      </c>
      <c r="D32" s="24" t="n">
        <f aca="false">B32-C32</f>
        <v>0</v>
      </c>
      <c r="E32" s="22" t="n">
        <f aca="false">IFERROR(D32/ABS(B32),0)</f>
        <v>0</v>
      </c>
      <c r="F32" s="23" t="n">
        <f aca="false">INDEX(Budget!$B35:$M35,1,$B$3)</f>
        <v>0</v>
      </c>
      <c r="G32" s="23" t="n">
        <f aca="false">INDEX(Actuals!$B35:$M35,1,$B$3)</f>
        <v>0</v>
      </c>
      <c r="H32" s="24" t="n">
        <f aca="false">F32-G32</f>
        <v>0</v>
      </c>
      <c r="I32" s="22" t="n">
        <f aca="false">IFERROR(H32/ABS(F32),0)</f>
        <v>0</v>
      </c>
    </row>
    <row r="33" customFormat="false" ht="15" hidden="false" customHeight="false" outlineLevel="0" collapsed="false">
      <c r="A33" s="25" t="str">
        <f aca="false">Budget!A36</f>
        <v>Hardware and devices</v>
      </c>
      <c r="B33" s="23" t="n">
        <f aca="false">Budget!N36</f>
        <v>0</v>
      </c>
      <c r="C33" s="23" t="n">
        <f aca="false">Actuals!N36</f>
        <v>0</v>
      </c>
      <c r="D33" s="24" t="n">
        <f aca="false">B33-C33</f>
        <v>0</v>
      </c>
      <c r="E33" s="22" t="n">
        <f aca="false">IFERROR(D33/ABS(B33),0)</f>
        <v>0</v>
      </c>
      <c r="F33" s="23" t="n">
        <f aca="false">INDEX(Budget!$B36:$M36,1,$B$3)</f>
        <v>0</v>
      </c>
      <c r="G33" s="23" t="n">
        <f aca="false">INDEX(Actuals!$B36:$M36,1,$B$3)</f>
        <v>0</v>
      </c>
      <c r="H33" s="24" t="n">
        <f aca="false">F33-G33</f>
        <v>0</v>
      </c>
      <c r="I33" s="22" t="n">
        <f aca="false">IFERROR(H33/ABS(F33),0)</f>
        <v>0</v>
      </c>
    </row>
    <row r="34" customFormat="false" ht="15" hidden="false" customHeight="false" outlineLevel="0" collapsed="false">
      <c r="A34" s="25" t="str">
        <f aca="false">Budget!A37</f>
        <v>Cloud and hosting</v>
      </c>
      <c r="B34" s="23" t="n">
        <f aca="false">Budget!N37</f>
        <v>0</v>
      </c>
      <c r="C34" s="23" t="n">
        <f aca="false">Actuals!N37</f>
        <v>0</v>
      </c>
      <c r="D34" s="24" t="n">
        <f aca="false">B34-C34</f>
        <v>0</v>
      </c>
      <c r="E34" s="22" t="n">
        <f aca="false">IFERROR(D34/ABS(B34),0)</f>
        <v>0</v>
      </c>
      <c r="F34" s="23" t="n">
        <f aca="false">INDEX(Budget!$B37:$M37,1,$B$3)</f>
        <v>0</v>
      </c>
      <c r="G34" s="23" t="n">
        <f aca="false">INDEX(Actuals!$B37:$M37,1,$B$3)</f>
        <v>0</v>
      </c>
      <c r="H34" s="24" t="n">
        <f aca="false">F34-G34</f>
        <v>0</v>
      </c>
      <c r="I34" s="22" t="n">
        <f aca="false">IFERROR(H34/ABS(F34),0)</f>
        <v>0</v>
      </c>
    </row>
    <row r="35" customFormat="false" ht="15" hidden="false" customHeight="false" outlineLevel="0" collapsed="false">
      <c r="A35" s="19" t="s">
        <v>57</v>
      </c>
      <c r="B35" s="27" t="n">
        <f aca="false">Budget!N38</f>
        <v>0</v>
      </c>
      <c r="C35" s="27" t="n">
        <f aca="false">Actuals!N38</f>
        <v>0</v>
      </c>
      <c r="D35" s="20" t="n">
        <f aca="false">B35-C35</f>
        <v>0</v>
      </c>
      <c r="E35" s="28" t="n">
        <f aca="false">IFERROR(D35/ABS(B35),0)</f>
        <v>0</v>
      </c>
      <c r="F35" s="27" t="n">
        <f aca="false">INDEX(Budget!$B38:$M38,1,$B$3)</f>
        <v>0</v>
      </c>
      <c r="G35" s="27" t="n">
        <f aca="false">INDEX(Actuals!$B38:$M38,1,$B$3)</f>
        <v>0</v>
      </c>
      <c r="H35" s="20" t="n">
        <f aca="false">F35-G35</f>
        <v>0</v>
      </c>
      <c r="I35" s="28" t="n">
        <f aca="false">IFERROR(H35/ABS(F35),0)</f>
        <v>0</v>
      </c>
    </row>
    <row r="36" customFormat="false" ht="15" hidden="false" customHeight="false" outlineLevel="0" collapsed="false">
      <c r="A36" s="16" t="s">
        <v>58</v>
      </c>
      <c r="B36" s="17"/>
      <c r="C36" s="17"/>
      <c r="D36" s="17"/>
      <c r="E36" s="17"/>
      <c r="F36" s="17"/>
      <c r="G36" s="17"/>
      <c r="H36" s="17"/>
      <c r="I36" s="17"/>
    </row>
    <row r="37" customFormat="false" ht="15" hidden="false" customHeight="false" outlineLevel="0" collapsed="false">
      <c r="A37" s="25" t="str">
        <f aca="false">Budget!A41</f>
        <v>Finance and admin salaries</v>
      </c>
      <c r="B37" s="23" t="n">
        <f aca="false">Budget!N41</f>
        <v>0</v>
      </c>
      <c r="C37" s="23" t="n">
        <f aca="false">Actuals!N41</f>
        <v>0</v>
      </c>
      <c r="D37" s="24" t="n">
        <f aca="false">B37-C37</f>
        <v>0</v>
      </c>
      <c r="E37" s="22" t="n">
        <f aca="false">IFERROR(D37/ABS(B37),0)</f>
        <v>0</v>
      </c>
      <c r="F37" s="23" t="n">
        <f aca="false">INDEX(Budget!$B41:$M41,1,$B$3)</f>
        <v>0</v>
      </c>
      <c r="G37" s="23" t="n">
        <f aca="false">INDEX(Actuals!$B41:$M41,1,$B$3)</f>
        <v>0</v>
      </c>
      <c r="H37" s="24" t="n">
        <f aca="false">F37-G37</f>
        <v>0</v>
      </c>
      <c r="I37" s="22" t="n">
        <f aca="false">IFERROR(H37/ABS(F37),0)</f>
        <v>0</v>
      </c>
    </row>
    <row r="38" customFormat="false" ht="15" hidden="false" customHeight="false" outlineLevel="0" collapsed="false">
      <c r="A38" s="25" t="str">
        <f aca="false">Budget!A42</f>
        <v>Audit and professional fees</v>
      </c>
      <c r="B38" s="23" t="n">
        <f aca="false">Budget!N42</f>
        <v>0</v>
      </c>
      <c r="C38" s="23" t="n">
        <f aca="false">Actuals!N42</f>
        <v>0</v>
      </c>
      <c r="D38" s="24" t="n">
        <f aca="false">B38-C38</f>
        <v>0</v>
      </c>
      <c r="E38" s="22" t="n">
        <f aca="false">IFERROR(D38/ABS(B38),0)</f>
        <v>0</v>
      </c>
      <c r="F38" s="23" t="n">
        <f aca="false">INDEX(Budget!$B42:$M42,1,$B$3)</f>
        <v>0</v>
      </c>
      <c r="G38" s="23" t="n">
        <f aca="false">INDEX(Actuals!$B42:$M42,1,$B$3)</f>
        <v>0</v>
      </c>
      <c r="H38" s="24" t="n">
        <f aca="false">F38-G38</f>
        <v>0</v>
      </c>
      <c r="I38" s="22" t="n">
        <f aca="false">IFERROR(H38/ABS(F38),0)</f>
        <v>0</v>
      </c>
    </row>
    <row r="39" customFormat="false" ht="15" hidden="false" customHeight="false" outlineLevel="0" collapsed="false">
      <c r="A39" s="25" t="str">
        <f aca="false">Budget!A43</f>
        <v>Insurance</v>
      </c>
      <c r="B39" s="23" t="n">
        <f aca="false">Budget!N43</f>
        <v>0</v>
      </c>
      <c r="C39" s="23" t="n">
        <f aca="false">Actuals!N43</f>
        <v>0</v>
      </c>
      <c r="D39" s="24" t="n">
        <f aca="false">B39-C39</f>
        <v>0</v>
      </c>
      <c r="E39" s="22" t="n">
        <f aca="false">IFERROR(D39/ABS(B39),0)</f>
        <v>0</v>
      </c>
      <c r="F39" s="23" t="n">
        <f aca="false">INDEX(Budget!$B43:$M43,1,$B$3)</f>
        <v>0</v>
      </c>
      <c r="G39" s="23" t="n">
        <f aca="false">INDEX(Actuals!$B43:$M43,1,$B$3)</f>
        <v>0</v>
      </c>
      <c r="H39" s="24" t="n">
        <f aca="false">F39-G39</f>
        <v>0</v>
      </c>
      <c r="I39" s="22" t="n">
        <f aca="false">IFERROR(H39/ABS(F39),0)</f>
        <v>0</v>
      </c>
    </row>
    <row r="40" customFormat="false" ht="15" hidden="false" customHeight="false" outlineLevel="0" collapsed="false">
      <c r="A40" s="25" t="str">
        <f aca="false">Budget!A44</f>
        <v>Bank charges</v>
      </c>
      <c r="B40" s="23" t="n">
        <f aca="false">Budget!N44</f>
        <v>0</v>
      </c>
      <c r="C40" s="23" t="n">
        <f aca="false">Actuals!N44</f>
        <v>0</v>
      </c>
      <c r="D40" s="24" t="n">
        <f aca="false">B40-C40</f>
        <v>0</v>
      </c>
      <c r="E40" s="22" t="n">
        <f aca="false">IFERROR(D40/ABS(B40),0)</f>
        <v>0</v>
      </c>
      <c r="F40" s="23" t="n">
        <f aca="false">INDEX(Budget!$B44:$M44,1,$B$3)</f>
        <v>0</v>
      </c>
      <c r="G40" s="23" t="n">
        <f aca="false">INDEX(Actuals!$B44:$M44,1,$B$3)</f>
        <v>0</v>
      </c>
      <c r="H40" s="24" t="n">
        <f aca="false">F40-G40</f>
        <v>0</v>
      </c>
      <c r="I40" s="22" t="n">
        <f aca="false">IFERROR(H40/ABS(F40),0)</f>
        <v>0</v>
      </c>
    </row>
    <row r="41" customFormat="false" ht="15" hidden="false" customHeight="false" outlineLevel="0" collapsed="false">
      <c r="A41" s="19" t="s">
        <v>63</v>
      </c>
      <c r="B41" s="27" t="n">
        <f aca="false">Budget!N45</f>
        <v>0</v>
      </c>
      <c r="C41" s="27" t="n">
        <f aca="false">Actuals!N45</f>
        <v>0</v>
      </c>
      <c r="D41" s="20" t="n">
        <f aca="false">B41-C41</f>
        <v>0</v>
      </c>
      <c r="E41" s="28" t="n">
        <f aca="false">IFERROR(D41/ABS(B41),0)</f>
        <v>0</v>
      </c>
      <c r="F41" s="27" t="n">
        <f aca="false">INDEX(Budget!$B45:$M45,1,$B$3)</f>
        <v>0</v>
      </c>
      <c r="G41" s="27" t="n">
        <f aca="false">INDEX(Actuals!$B45:$M45,1,$B$3)</f>
        <v>0</v>
      </c>
      <c r="H41" s="20" t="n">
        <f aca="false">F41-G41</f>
        <v>0</v>
      </c>
      <c r="I41" s="28" t="n">
        <f aca="false">IFERROR(H41/ABS(F41),0)</f>
        <v>0</v>
      </c>
    </row>
    <row r="42" customFormat="false" ht="15" hidden="false" customHeight="false" outlineLevel="0" collapsed="false">
      <c r="A42" s="16" t="s">
        <v>64</v>
      </c>
      <c r="B42" s="17"/>
      <c r="C42" s="17"/>
      <c r="D42" s="17"/>
      <c r="E42" s="17"/>
      <c r="F42" s="17"/>
      <c r="G42" s="17"/>
      <c r="H42" s="17"/>
      <c r="I42" s="17"/>
    </row>
    <row r="43" customFormat="false" ht="15" hidden="false" customHeight="false" outlineLevel="0" collapsed="false">
      <c r="A43" s="25" t="str">
        <f aca="false">Budget!A48</f>
        <v>Training and development</v>
      </c>
      <c r="B43" s="23" t="n">
        <f aca="false">Budget!N48</f>
        <v>0</v>
      </c>
      <c r="C43" s="23" t="n">
        <f aca="false">Actuals!N48</f>
        <v>0</v>
      </c>
      <c r="D43" s="24" t="n">
        <f aca="false">B43-C43</f>
        <v>0</v>
      </c>
      <c r="E43" s="22" t="n">
        <f aca="false">IFERROR(D43/ABS(B43),0)</f>
        <v>0</v>
      </c>
      <c r="F43" s="23" t="n">
        <f aca="false">INDEX(Budget!$B48:$M48,1,$B$3)</f>
        <v>0</v>
      </c>
      <c r="G43" s="23" t="n">
        <f aca="false">INDEX(Actuals!$B48:$M48,1,$B$3)</f>
        <v>0</v>
      </c>
      <c r="H43" s="24" t="n">
        <f aca="false">F43-G43</f>
        <v>0</v>
      </c>
      <c r="I43" s="22" t="n">
        <f aca="false">IFERROR(H43/ABS(F43),0)</f>
        <v>0</v>
      </c>
    </row>
    <row r="44" customFormat="false" ht="15" hidden="false" customHeight="false" outlineLevel="0" collapsed="false">
      <c r="A44" s="25" t="str">
        <f aca="false">Budget!A49</f>
        <v>Recruitment</v>
      </c>
      <c r="B44" s="23" t="n">
        <f aca="false">Budget!N49</f>
        <v>0</v>
      </c>
      <c r="C44" s="23" t="n">
        <f aca="false">Actuals!N49</f>
        <v>0</v>
      </c>
      <c r="D44" s="24" t="n">
        <f aca="false">B44-C44</f>
        <v>0</v>
      </c>
      <c r="E44" s="22" t="n">
        <f aca="false">IFERROR(D44/ABS(B44),0)</f>
        <v>0</v>
      </c>
      <c r="F44" s="23" t="n">
        <f aca="false">INDEX(Budget!$B49:$M49,1,$B$3)</f>
        <v>0</v>
      </c>
      <c r="G44" s="23" t="n">
        <f aca="false">INDEX(Actuals!$B49:$M49,1,$B$3)</f>
        <v>0</v>
      </c>
      <c r="H44" s="24" t="n">
        <f aca="false">F44-G44</f>
        <v>0</v>
      </c>
      <c r="I44" s="22" t="n">
        <f aca="false">IFERROR(H44/ABS(F44),0)</f>
        <v>0</v>
      </c>
    </row>
    <row r="45" customFormat="false" ht="15" hidden="false" customHeight="false" outlineLevel="0" collapsed="false">
      <c r="A45" s="25" t="str">
        <f aca="false">Budget!A50</f>
        <v>Staff welfare and HMO</v>
      </c>
      <c r="B45" s="23" t="n">
        <f aca="false">Budget!N50</f>
        <v>0</v>
      </c>
      <c r="C45" s="23" t="n">
        <f aca="false">Actuals!N50</f>
        <v>0</v>
      </c>
      <c r="D45" s="24" t="n">
        <f aca="false">B45-C45</f>
        <v>0</v>
      </c>
      <c r="E45" s="22" t="n">
        <f aca="false">IFERROR(D45/ABS(B45),0)</f>
        <v>0</v>
      </c>
      <c r="F45" s="23" t="n">
        <f aca="false">INDEX(Budget!$B50:$M50,1,$B$3)</f>
        <v>0</v>
      </c>
      <c r="G45" s="23" t="n">
        <f aca="false">INDEX(Actuals!$B50:$M50,1,$B$3)</f>
        <v>0</v>
      </c>
      <c r="H45" s="24" t="n">
        <f aca="false">F45-G45</f>
        <v>0</v>
      </c>
      <c r="I45" s="22" t="n">
        <f aca="false">IFERROR(H45/ABS(F45),0)</f>
        <v>0</v>
      </c>
    </row>
    <row r="46" customFormat="false" ht="15" hidden="false" customHeight="false" outlineLevel="0" collapsed="false">
      <c r="A46" s="25" t="str">
        <f aca="false">Budget!A51</f>
        <v>Pension contributions</v>
      </c>
      <c r="B46" s="23" t="n">
        <f aca="false">Budget!N51</f>
        <v>0</v>
      </c>
      <c r="C46" s="23" t="n">
        <f aca="false">Actuals!N51</f>
        <v>0</v>
      </c>
      <c r="D46" s="24" t="n">
        <f aca="false">B46-C46</f>
        <v>0</v>
      </c>
      <c r="E46" s="22" t="n">
        <f aca="false">IFERROR(D46/ABS(B46),0)</f>
        <v>0</v>
      </c>
      <c r="F46" s="23" t="n">
        <f aca="false">INDEX(Budget!$B51:$M51,1,$B$3)</f>
        <v>0</v>
      </c>
      <c r="G46" s="23" t="n">
        <f aca="false">INDEX(Actuals!$B51:$M51,1,$B$3)</f>
        <v>0</v>
      </c>
      <c r="H46" s="24" t="n">
        <f aca="false">F46-G46</f>
        <v>0</v>
      </c>
      <c r="I46" s="22" t="n">
        <f aca="false">IFERROR(H46/ABS(F46),0)</f>
        <v>0</v>
      </c>
    </row>
    <row r="47" customFormat="false" ht="15" hidden="false" customHeight="false" outlineLevel="0" collapsed="false">
      <c r="A47" s="19" t="s">
        <v>69</v>
      </c>
      <c r="B47" s="27" t="n">
        <f aca="false">Budget!N52</f>
        <v>0</v>
      </c>
      <c r="C47" s="27" t="n">
        <f aca="false">Actuals!N52</f>
        <v>0</v>
      </c>
      <c r="D47" s="20" t="n">
        <f aca="false">B47-C47</f>
        <v>0</v>
      </c>
      <c r="E47" s="28" t="n">
        <f aca="false">IFERROR(D47/ABS(B47),0)</f>
        <v>0</v>
      </c>
      <c r="F47" s="27" t="n">
        <f aca="false">INDEX(Budget!$B52:$M52,1,$B$3)</f>
        <v>0</v>
      </c>
      <c r="G47" s="27" t="n">
        <f aca="false">INDEX(Actuals!$B52:$M52,1,$B$3)</f>
        <v>0</v>
      </c>
      <c r="H47" s="20" t="n">
        <f aca="false">F47-G47</f>
        <v>0</v>
      </c>
      <c r="I47" s="28" t="n">
        <f aca="false">IFERROR(H47/ABS(F47),0)</f>
        <v>0</v>
      </c>
    </row>
    <row r="48" customFormat="false" ht="15" hidden="false" customHeight="false" outlineLevel="0" collapsed="false">
      <c r="A48" s="16" t="s">
        <v>70</v>
      </c>
      <c r="B48" s="17"/>
      <c r="C48" s="17"/>
      <c r="D48" s="17"/>
      <c r="E48" s="17"/>
      <c r="F48" s="17"/>
      <c r="G48" s="17"/>
      <c r="H48" s="17"/>
      <c r="I48" s="17"/>
    </row>
    <row r="49" customFormat="false" ht="15" hidden="false" customHeight="false" outlineLevel="0" collapsed="false">
      <c r="A49" s="25" t="str">
        <f aca="false">Budget!A55</f>
        <v>Regulatory and licence fees</v>
      </c>
      <c r="B49" s="23" t="n">
        <f aca="false">Budget!N55</f>
        <v>0</v>
      </c>
      <c r="C49" s="23" t="n">
        <f aca="false">Actuals!N55</f>
        <v>0</v>
      </c>
      <c r="D49" s="24" t="n">
        <f aca="false">B49-C49</f>
        <v>0</v>
      </c>
      <c r="E49" s="22" t="n">
        <f aca="false">IFERROR(D49/ABS(B49),0)</f>
        <v>0</v>
      </c>
      <c r="F49" s="23" t="n">
        <f aca="false">INDEX(Budget!$B55:$M55,1,$B$3)</f>
        <v>0</v>
      </c>
      <c r="G49" s="23" t="n">
        <f aca="false">INDEX(Actuals!$B55:$M55,1,$B$3)</f>
        <v>0</v>
      </c>
      <c r="H49" s="24" t="n">
        <f aca="false">F49-G49</f>
        <v>0</v>
      </c>
      <c r="I49" s="22" t="n">
        <f aca="false">IFERROR(H49/ABS(F49),0)</f>
        <v>0</v>
      </c>
    </row>
    <row r="50" customFormat="false" ht="15" hidden="false" customHeight="false" outlineLevel="0" collapsed="false">
      <c r="A50" s="25" t="str">
        <f aca="false">Budget!A56</f>
        <v>Taxes, levies and permits</v>
      </c>
      <c r="B50" s="23" t="n">
        <f aca="false">Budget!N56</f>
        <v>0</v>
      </c>
      <c r="C50" s="23" t="n">
        <f aca="false">Actuals!N56</f>
        <v>0</v>
      </c>
      <c r="D50" s="24" t="n">
        <f aca="false">B50-C50</f>
        <v>0</v>
      </c>
      <c r="E50" s="22" t="n">
        <f aca="false">IFERROR(D50/ABS(B50),0)</f>
        <v>0</v>
      </c>
      <c r="F50" s="23" t="n">
        <f aca="false">INDEX(Budget!$B56:$M56,1,$B$3)</f>
        <v>0</v>
      </c>
      <c r="G50" s="23" t="n">
        <f aca="false">INDEX(Actuals!$B56:$M56,1,$B$3)</f>
        <v>0</v>
      </c>
      <c r="H50" s="24" t="n">
        <f aca="false">F50-G50</f>
        <v>0</v>
      </c>
      <c r="I50" s="22" t="n">
        <f aca="false">IFERROR(H50/ABS(F50),0)</f>
        <v>0</v>
      </c>
    </row>
    <row r="51" customFormat="false" ht="15" hidden="false" customHeight="false" outlineLevel="0" collapsed="false">
      <c r="A51" s="19" t="s">
        <v>73</v>
      </c>
      <c r="B51" s="27" t="n">
        <f aca="false">Budget!N57</f>
        <v>0</v>
      </c>
      <c r="C51" s="27" t="n">
        <f aca="false">Actuals!N57</f>
        <v>0</v>
      </c>
      <c r="D51" s="20" t="n">
        <f aca="false">B51-C51</f>
        <v>0</v>
      </c>
      <c r="E51" s="28" t="n">
        <f aca="false">IFERROR(D51/ABS(B51),0)</f>
        <v>0</v>
      </c>
      <c r="F51" s="27" t="n">
        <f aca="false">INDEX(Budget!$B57:$M57,1,$B$3)</f>
        <v>0</v>
      </c>
      <c r="G51" s="27" t="n">
        <f aca="false">INDEX(Actuals!$B57:$M57,1,$B$3)</f>
        <v>0</v>
      </c>
      <c r="H51" s="20" t="n">
        <f aca="false">F51-G51</f>
        <v>0</v>
      </c>
      <c r="I51" s="28" t="n">
        <f aca="false">IFERROR(H51/ABS(F51),0)</f>
        <v>0</v>
      </c>
    </row>
    <row r="52" customFormat="false" ht="15" hidden="false" customHeight="false" outlineLevel="0" collapsed="false">
      <c r="A52" s="19" t="s">
        <v>74</v>
      </c>
      <c r="B52" s="27" t="n">
        <f aca="false">Budget!N59</f>
        <v>0</v>
      </c>
      <c r="C52" s="27" t="n">
        <f aca="false">Actuals!N59</f>
        <v>0</v>
      </c>
      <c r="D52" s="20" t="n">
        <f aca="false">B52-C52</f>
        <v>0</v>
      </c>
      <c r="E52" s="28" t="n">
        <f aca="false">IFERROR(D52/ABS(B52),0)</f>
        <v>0</v>
      </c>
      <c r="F52" s="27" t="n">
        <f aca="false">INDEX(Budget!$B59:$M59,1,$B$3)</f>
        <v>0</v>
      </c>
      <c r="G52" s="27" t="n">
        <f aca="false">INDEX(Actuals!$B59:$M59,1,$B$3)</f>
        <v>0</v>
      </c>
      <c r="H52" s="20" t="n">
        <f aca="false">F52-G52</f>
        <v>0</v>
      </c>
      <c r="I52" s="28" t="n">
        <f aca="false">IFERROR(H52/ABS(F52),0)</f>
        <v>0</v>
      </c>
    </row>
    <row r="53" customFormat="false" ht="15" hidden="false" customHeight="false" outlineLevel="0" collapsed="false">
      <c r="A53" s="19" t="s">
        <v>75</v>
      </c>
      <c r="B53" s="27" t="n">
        <f aca="false">Budget!N61</f>
        <v>540000000</v>
      </c>
      <c r="C53" s="27" t="n">
        <f aca="false">Actuals!N61</f>
        <v>0</v>
      </c>
      <c r="D53" s="20" t="n">
        <f aca="false">C53-B53</f>
        <v>-540000000</v>
      </c>
      <c r="E53" s="28" t="n">
        <f aca="false">IFERROR(D53/ABS(B53),0)</f>
        <v>-1</v>
      </c>
      <c r="F53" s="27" t="n">
        <f aca="false">INDEX(Budget!$B61:$M61,1,$B$3)</f>
        <v>45000000</v>
      </c>
      <c r="G53" s="27" t="n">
        <f aca="false">INDEX(Actuals!$B61:$M61,1,$B$3)</f>
        <v>0</v>
      </c>
      <c r="H53" s="20" t="n">
        <f aca="false">G53-F53</f>
        <v>-45000000</v>
      </c>
      <c r="I53" s="28" t="n">
        <f aca="false">IFERROR(H53/ABS(F53),0)</f>
        <v>-1</v>
      </c>
    </row>
    <row r="56" customFormat="false" ht="15" hidden="false" customHeight="false" outlineLevel="0" collapsed="false">
      <c r="A56" s="29" t="s">
        <v>91</v>
      </c>
    </row>
    <row r="57" customFormat="false" ht="15" hidden="false" customHeight="false" outlineLevel="0" collapsed="false">
      <c r="A57" s="7" t="s">
        <v>92</v>
      </c>
      <c r="B57" s="7" t="s">
        <v>93</v>
      </c>
      <c r="C57" s="7" t="s">
        <v>94</v>
      </c>
    </row>
    <row r="58" customFormat="false" ht="15" hidden="false" customHeight="false" outlineLevel="0" collapsed="false">
      <c r="A58" s="30" t="n">
        <f aca="false">Budget!B4</f>
        <v>46388</v>
      </c>
      <c r="B58" s="23" t="n">
        <f aca="false">Budget!B61</f>
        <v>45000000</v>
      </c>
      <c r="C58" s="23" t="n">
        <f aca="false">Actuals!B61</f>
        <v>0</v>
      </c>
    </row>
    <row r="59" customFormat="false" ht="15" hidden="false" customHeight="false" outlineLevel="0" collapsed="false">
      <c r="A59" s="30" t="n">
        <f aca="false">Budget!C4</f>
        <v>46419</v>
      </c>
      <c r="B59" s="23" t="n">
        <f aca="false">Budget!C61</f>
        <v>45000000</v>
      </c>
      <c r="C59" s="23" t="n">
        <f aca="false">Actuals!C61</f>
        <v>0</v>
      </c>
    </row>
    <row r="60" customFormat="false" ht="15" hidden="false" customHeight="false" outlineLevel="0" collapsed="false">
      <c r="A60" s="30" t="n">
        <f aca="false">Budget!D4</f>
        <v>46447</v>
      </c>
      <c r="B60" s="23" t="n">
        <f aca="false">Budget!D61</f>
        <v>45000000</v>
      </c>
      <c r="C60" s="23" t="n">
        <f aca="false">Actuals!D61</f>
        <v>0</v>
      </c>
    </row>
    <row r="61" customFormat="false" ht="15" hidden="false" customHeight="false" outlineLevel="0" collapsed="false">
      <c r="A61" s="30" t="n">
        <f aca="false">Budget!E4</f>
        <v>46478</v>
      </c>
      <c r="B61" s="23" t="n">
        <f aca="false">Budget!E61</f>
        <v>45000000</v>
      </c>
      <c r="C61" s="23" t="n">
        <f aca="false">Actuals!E61</f>
        <v>0</v>
      </c>
    </row>
    <row r="62" customFormat="false" ht="15" hidden="false" customHeight="false" outlineLevel="0" collapsed="false">
      <c r="A62" s="30" t="n">
        <f aca="false">Budget!F4</f>
        <v>46508</v>
      </c>
      <c r="B62" s="23" t="n">
        <f aca="false">Budget!F61</f>
        <v>45000000</v>
      </c>
      <c r="C62" s="23" t="n">
        <f aca="false">Actuals!F61</f>
        <v>0</v>
      </c>
    </row>
    <row r="63" customFormat="false" ht="15" hidden="false" customHeight="false" outlineLevel="0" collapsed="false">
      <c r="A63" s="30" t="n">
        <f aca="false">Budget!G4</f>
        <v>46539</v>
      </c>
      <c r="B63" s="23" t="n">
        <f aca="false">Budget!G61</f>
        <v>45000000</v>
      </c>
      <c r="C63" s="23" t="n">
        <f aca="false">Actuals!G61</f>
        <v>0</v>
      </c>
    </row>
    <row r="64" customFormat="false" ht="15" hidden="false" customHeight="false" outlineLevel="0" collapsed="false">
      <c r="A64" s="30" t="n">
        <f aca="false">Budget!H4</f>
        <v>46569</v>
      </c>
      <c r="B64" s="23" t="n">
        <f aca="false">Budget!H61</f>
        <v>45000000</v>
      </c>
      <c r="C64" s="23" t="n">
        <f aca="false">Actuals!H61</f>
        <v>0</v>
      </c>
    </row>
    <row r="65" customFormat="false" ht="15" hidden="false" customHeight="false" outlineLevel="0" collapsed="false">
      <c r="A65" s="30" t="n">
        <f aca="false">Budget!I4</f>
        <v>46600</v>
      </c>
      <c r="B65" s="23" t="n">
        <f aca="false">Budget!I61</f>
        <v>45000000</v>
      </c>
      <c r="C65" s="23" t="n">
        <f aca="false">Actuals!I61</f>
        <v>0</v>
      </c>
    </row>
    <row r="66" customFormat="false" ht="15" hidden="false" customHeight="false" outlineLevel="0" collapsed="false">
      <c r="A66" s="30" t="n">
        <f aca="false">Budget!J4</f>
        <v>46631</v>
      </c>
      <c r="B66" s="23" t="n">
        <f aca="false">Budget!J61</f>
        <v>45000000</v>
      </c>
      <c r="C66" s="23" t="n">
        <f aca="false">Actuals!J61</f>
        <v>0</v>
      </c>
    </row>
    <row r="67" customFormat="false" ht="15" hidden="false" customHeight="false" outlineLevel="0" collapsed="false">
      <c r="A67" s="30" t="n">
        <f aca="false">Budget!K4</f>
        <v>46661</v>
      </c>
      <c r="B67" s="23" t="n">
        <f aca="false">Budget!K61</f>
        <v>45000000</v>
      </c>
      <c r="C67" s="23" t="n">
        <f aca="false">Actuals!K61</f>
        <v>0</v>
      </c>
    </row>
    <row r="68" customFormat="false" ht="15" hidden="false" customHeight="false" outlineLevel="0" collapsed="false">
      <c r="A68" s="30" t="n">
        <f aca="false">Budget!L4</f>
        <v>46692</v>
      </c>
      <c r="B68" s="23" t="n">
        <f aca="false">Budget!L61</f>
        <v>45000000</v>
      </c>
      <c r="C68" s="23" t="n">
        <f aca="false">Actuals!L61</f>
        <v>0</v>
      </c>
    </row>
    <row r="69" customFormat="false" ht="15" hidden="false" customHeight="false" outlineLevel="0" collapsed="false">
      <c r="A69" s="30" t="n">
        <f aca="false">Budget!M4</f>
        <v>46722</v>
      </c>
      <c r="B69" s="23" t="n">
        <f aca="false">Budget!M61</f>
        <v>45000000</v>
      </c>
      <c r="C69" s="23" t="n">
        <f aca="false">Actuals!M61</f>
        <v>0</v>
      </c>
    </row>
  </sheetData>
  <conditionalFormatting sqref="D7:E53">
    <cfRule type="cellIs" priority="2" operator="lessThan" aboveAverage="0" equalAverage="0" bottom="0" percent="0" rank="0" text="" dxfId="0">
      <formula>0</formula>
    </cfRule>
  </conditionalFormatting>
  <conditionalFormatting sqref="H7:I53">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95</v>
      </c>
      <c r="B1" s="0" t="s">
        <v>96</v>
      </c>
    </row>
    <row r="2" customFormat="false" ht="15" hidden="false" customHeight="false" outlineLevel="0" collapsed="false">
      <c r="A2" s="0" t="s">
        <v>97</v>
      </c>
      <c r="B2" s="0" t="s">
        <v>98</v>
      </c>
    </row>
    <row r="3" customFormat="false" ht="15" hidden="false" customHeight="false" outlineLevel="0" collapsed="false">
      <c r="A3" s="0" t="s">
        <v>99</v>
      </c>
      <c r="B3" s="0" t="s">
        <v>100</v>
      </c>
    </row>
    <row r="4" customFormat="false" ht="15" hidden="false" customHeight="false" outlineLevel="0" collapsed="false">
      <c r="A4" s="0" t="s">
        <v>101</v>
      </c>
      <c r="B4" s="0" t="s">
        <v>102</v>
      </c>
    </row>
    <row r="5" customFormat="false" ht="15" hidden="false" customHeight="false" outlineLevel="0" collapsed="false">
      <c r="A5" s="0" t="s">
        <v>103</v>
      </c>
      <c r="B5" s="0" t="n">
        <v>5</v>
      </c>
    </row>
    <row r="6" customFormat="false" ht="15" hidden="false" customHeight="false" outlineLevel="0" collapsed="false">
      <c r="A6" s="0" t="s">
        <v>104</v>
      </c>
      <c r="B6" s="0" t="n">
        <v>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